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defaultThemeVersion="124226"/>
  <bookViews>
    <workbookView xWindow="240" yWindow="105" windowWidth="14805" windowHeight="8010" activeTab="1"/>
  </bookViews>
  <sheets>
    <sheet name="Formulario Ambiental" sheetId="7" r:id="rId1"/>
    <sheet name="Hoja2" sheetId="8" r:id="rId2"/>
    <sheet name="Hoja1" sheetId="5" state="hidden" r:id="rId3"/>
    <sheet name="listas" sheetId="6" state="hidden" r:id="rId4"/>
  </sheets>
  <definedNames>
    <definedName name="_xlnm._FilterDatabase" localSheetId="3" hidden="1">listas!$A$7:$F$7</definedName>
    <definedName name="_xlnm.Print_Area" localSheetId="0">'Formulario Ambiental'!$A$1:$F$28</definedName>
  </definedNames>
  <calcPr calcId="145621"/>
</workbook>
</file>

<file path=xl/calcChain.xml><?xml version="1.0" encoding="utf-8"?>
<calcChain xmlns="http://schemas.openxmlformats.org/spreadsheetml/2006/main">
  <c r="C87" i="8" l="1"/>
  <c r="C88" i="8" s="1"/>
  <c r="C89" i="8" s="1"/>
  <c r="G53" i="8"/>
  <c r="C53" i="8"/>
  <c r="G45" i="8"/>
  <c r="C47" i="8" s="1"/>
  <c r="C49" i="8" s="1"/>
  <c r="A19" i="7" l="1"/>
  <c r="B8" i="6" l="1"/>
  <c r="M3" i="5" l="1"/>
  <c r="M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64" i="5"/>
  <c r="M165" i="5"/>
  <c r="M166" i="5"/>
  <c r="M167" i="5"/>
  <c r="M168" i="5"/>
  <c r="M169" i="5"/>
  <c r="M170" i="5"/>
  <c r="M171" i="5"/>
  <c r="M172" i="5"/>
  <c r="M173" i="5"/>
  <c r="M174" i="5"/>
  <c r="M175" i="5"/>
  <c r="M176" i="5"/>
  <c r="M177" i="5"/>
  <c r="M178" i="5"/>
  <c r="M179" i="5"/>
  <c r="M180" i="5"/>
  <c r="M181" i="5"/>
  <c r="M182" i="5"/>
  <c r="M183" i="5"/>
  <c r="M184" i="5"/>
  <c r="M185" i="5"/>
  <c r="M186" i="5"/>
  <c r="M187" i="5"/>
  <c r="M188" i="5"/>
  <c r="M189" i="5"/>
  <c r="M190" i="5"/>
  <c r="M191" i="5"/>
  <c r="M192" i="5"/>
  <c r="M193" i="5"/>
  <c r="M194" i="5"/>
  <c r="M195" i="5"/>
  <c r="M196" i="5"/>
  <c r="M197" i="5"/>
  <c r="M198" i="5"/>
  <c r="M199" i="5"/>
  <c r="M200" i="5"/>
  <c r="M201" i="5"/>
  <c r="M202" i="5"/>
  <c r="M203" i="5"/>
  <c r="M204" i="5"/>
  <c r="M205" i="5"/>
  <c r="M206" i="5"/>
  <c r="M207" i="5"/>
  <c r="M208" i="5"/>
  <c r="M209" i="5"/>
  <c r="M210" i="5"/>
  <c r="M211" i="5"/>
  <c r="M212" i="5"/>
  <c r="M213" i="5"/>
  <c r="M214" i="5"/>
  <c r="M215" i="5"/>
  <c r="M216" i="5"/>
  <c r="M217" i="5"/>
  <c r="M218" i="5"/>
  <c r="M219" i="5"/>
  <c r="M220" i="5"/>
  <c r="M221" i="5"/>
  <c r="M222" i="5"/>
  <c r="M223" i="5"/>
  <c r="M224" i="5"/>
  <c r="M225" i="5"/>
  <c r="M226" i="5"/>
  <c r="M227" i="5"/>
  <c r="M228" i="5"/>
  <c r="M229" i="5"/>
  <c r="M230" i="5"/>
  <c r="M231" i="5"/>
  <c r="M232" i="5"/>
  <c r="M233" i="5"/>
  <c r="M234" i="5"/>
  <c r="M235" i="5"/>
  <c r="M236" i="5"/>
  <c r="M237" i="5"/>
  <c r="M238" i="5"/>
  <c r="M239" i="5"/>
  <c r="M240" i="5"/>
  <c r="M241" i="5"/>
  <c r="M242" i="5"/>
  <c r="M243" i="5"/>
  <c r="M244" i="5"/>
  <c r="M245" i="5"/>
  <c r="M246" i="5"/>
  <c r="M247" i="5"/>
  <c r="M248" i="5"/>
  <c r="M249" i="5"/>
  <c r="M250" i="5"/>
  <c r="M251" i="5"/>
  <c r="M252" i="5"/>
  <c r="M253" i="5"/>
  <c r="M254" i="5"/>
  <c r="M255" i="5"/>
  <c r="M256" i="5"/>
  <c r="M257" i="5"/>
  <c r="M258" i="5"/>
  <c r="M259" i="5"/>
  <c r="M260" i="5"/>
  <c r="M261" i="5"/>
  <c r="M262" i="5"/>
  <c r="M263" i="5"/>
  <c r="M264" i="5"/>
  <c r="M265" i="5"/>
  <c r="M266" i="5"/>
  <c r="M267" i="5"/>
  <c r="M268" i="5"/>
  <c r="M269" i="5"/>
  <c r="M270" i="5"/>
  <c r="M271" i="5"/>
  <c r="M272" i="5"/>
  <c r="M273" i="5"/>
  <c r="M274" i="5"/>
  <c r="M275" i="5"/>
  <c r="M276" i="5"/>
  <c r="M277" i="5"/>
  <c r="M278" i="5"/>
  <c r="M279" i="5"/>
  <c r="M280" i="5"/>
  <c r="M281" i="5"/>
  <c r="M282" i="5"/>
  <c r="M283" i="5"/>
  <c r="M284" i="5"/>
  <c r="M285" i="5"/>
  <c r="M286" i="5"/>
  <c r="M287" i="5"/>
  <c r="M288" i="5"/>
  <c r="M289" i="5"/>
  <c r="M290" i="5"/>
  <c r="M291" i="5"/>
  <c r="M292" i="5"/>
  <c r="M293" i="5"/>
  <c r="M294" i="5"/>
  <c r="M295" i="5"/>
  <c r="M296" i="5"/>
  <c r="M297" i="5"/>
  <c r="M298" i="5"/>
  <c r="M299" i="5"/>
  <c r="M300" i="5"/>
  <c r="M301" i="5"/>
  <c r="M302" i="5"/>
  <c r="M303" i="5"/>
  <c r="M304" i="5"/>
  <c r="M305" i="5"/>
  <c r="M306" i="5"/>
  <c r="M307" i="5"/>
  <c r="M308" i="5"/>
  <c r="M309" i="5"/>
  <c r="M310" i="5"/>
  <c r="M311" i="5"/>
  <c r="M312" i="5"/>
  <c r="M313" i="5"/>
  <c r="M314" i="5"/>
  <c r="M315" i="5"/>
  <c r="M316" i="5"/>
  <c r="M317" i="5"/>
  <c r="M318" i="5"/>
  <c r="M319" i="5"/>
  <c r="M320" i="5"/>
  <c r="M321" i="5"/>
  <c r="M322" i="5"/>
  <c r="M323" i="5"/>
  <c r="M324" i="5"/>
  <c r="M325" i="5"/>
  <c r="M326" i="5"/>
  <c r="M327" i="5"/>
  <c r="M328" i="5"/>
  <c r="M329" i="5"/>
  <c r="M330" i="5"/>
  <c r="M331" i="5"/>
  <c r="M332" i="5"/>
  <c r="M333" i="5"/>
  <c r="M334" i="5"/>
  <c r="M335" i="5"/>
  <c r="M336" i="5"/>
  <c r="M337" i="5"/>
  <c r="M338" i="5"/>
  <c r="M339" i="5"/>
  <c r="M340" i="5"/>
  <c r="M341" i="5"/>
  <c r="M342" i="5"/>
  <c r="M343" i="5"/>
  <c r="M344" i="5"/>
  <c r="M345" i="5"/>
  <c r="M346" i="5"/>
  <c r="M347" i="5"/>
  <c r="M348" i="5"/>
  <c r="M349" i="5"/>
  <c r="M350" i="5"/>
  <c r="M351" i="5"/>
  <c r="M352" i="5"/>
  <c r="M353" i="5"/>
  <c r="M354" i="5"/>
  <c r="M355" i="5"/>
  <c r="M356" i="5"/>
  <c r="M357" i="5"/>
  <c r="M358" i="5"/>
  <c r="M359" i="5"/>
  <c r="M360" i="5"/>
  <c r="M361" i="5"/>
  <c r="M362" i="5"/>
  <c r="M363" i="5"/>
  <c r="M364" i="5"/>
  <c r="M365" i="5"/>
  <c r="M366" i="5"/>
  <c r="M367" i="5"/>
  <c r="M368" i="5"/>
  <c r="M369" i="5"/>
  <c r="M370" i="5"/>
  <c r="M371" i="5"/>
  <c r="M372" i="5"/>
  <c r="M373" i="5"/>
  <c r="M374" i="5"/>
  <c r="M375" i="5"/>
  <c r="M376" i="5"/>
  <c r="M377" i="5"/>
  <c r="M378" i="5"/>
  <c r="M379" i="5"/>
  <c r="M380" i="5"/>
  <c r="M381" i="5"/>
  <c r="M382" i="5"/>
  <c r="M383" i="5"/>
  <c r="M384" i="5"/>
  <c r="M385" i="5"/>
  <c r="M386" i="5"/>
  <c r="M387" i="5"/>
  <c r="M388" i="5"/>
  <c r="M389" i="5"/>
  <c r="M390" i="5"/>
  <c r="M391" i="5"/>
  <c r="M392" i="5"/>
  <c r="M393" i="5"/>
  <c r="M394" i="5"/>
  <c r="M395" i="5"/>
  <c r="M396" i="5"/>
  <c r="M397" i="5"/>
  <c r="M398" i="5"/>
  <c r="M399" i="5"/>
  <c r="M400" i="5"/>
  <c r="M401" i="5"/>
  <c r="M402" i="5"/>
  <c r="M403" i="5"/>
  <c r="M404" i="5"/>
  <c r="M405" i="5"/>
  <c r="M406" i="5"/>
  <c r="M407" i="5"/>
  <c r="M408" i="5"/>
  <c r="M409" i="5"/>
  <c r="M410" i="5"/>
  <c r="M411" i="5"/>
  <c r="M412" i="5"/>
  <c r="M413" i="5"/>
  <c r="M414" i="5"/>
  <c r="M415" i="5"/>
  <c r="M416" i="5"/>
  <c r="M417" i="5"/>
  <c r="M418" i="5"/>
  <c r="M419" i="5"/>
  <c r="M420" i="5"/>
  <c r="M421" i="5"/>
  <c r="M422" i="5"/>
  <c r="M423" i="5"/>
  <c r="M424" i="5"/>
  <c r="M425" i="5"/>
  <c r="M426" i="5"/>
  <c r="M427" i="5"/>
  <c r="M428" i="5"/>
  <c r="M429" i="5"/>
  <c r="M430" i="5"/>
  <c r="M431" i="5"/>
  <c r="M432" i="5"/>
  <c r="M433" i="5"/>
  <c r="M434" i="5"/>
  <c r="M435" i="5"/>
  <c r="M436" i="5"/>
  <c r="M437" i="5"/>
  <c r="M438" i="5"/>
  <c r="M439" i="5"/>
  <c r="M440" i="5"/>
  <c r="M441" i="5"/>
  <c r="M442" i="5"/>
  <c r="M443" i="5"/>
  <c r="M444" i="5"/>
  <c r="M445" i="5"/>
  <c r="M446" i="5"/>
  <c r="M447" i="5"/>
  <c r="M448" i="5"/>
  <c r="M449" i="5"/>
  <c r="M450" i="5"/>
  <c r="M451" i="5"/>
  <c r="M452" i="5"/>
  <c r="M453" i="5"/>
  <c r="M454" i="5"/>
  <c r="M455" i="5"/>
  <c r="M456" i="5"/>
  <c r="M457" i="5"/>
  <c r="M458" i="5"/>
  <c r="M459" i="5"/>
  <c r="M460" i="5"/>
  <c r="M461" i="5"/>
  <c r="M462" i="5"/>
  <c r="M463" i="5"/>
  <c r="M464" i="5"/>
  <c r="M465" i="5"/>
  <c r="M466" i="5"/>
  <c r="M467" i="5"/>
  <c r="M468" i="5"/>
  <c r="M469" i="5"/>
  <c r="M470" i="5"/>
  <c r="M471" i="5"/>
  <c r="M472" i="5"/>
  <c r="M473" i="5"/>
  <c r="M474" i="5"/>
  <c r="M475" i="5"/>
  <c r="M476" i="5"/>
  <c r="M477" i="5"/>
  <c r="M478" i="5"/>
  <c r="M479" i="5"/>
  <c r="M480" i="5"/>
  <c r="M481" i="5"/>
  <c r="M482" i="5"/>
  <c r="M483" i="5"/>
  <c r="M484" i="5"/>
  <c r="M485" i="5"/>
  <c r="M486" i="5"/>
  <c r="M487" i="5"/>
  <c r="M488" i="5"/>
  <c r="M489" i="5"/>
  <c r="M490" i="5"/>
  <c r="M491" i="5"/>
  <c r="M492" i="5"/>
  <c r="M493" i="5"/>
  <c r="M494" i="5"/>
  <c r="M495" i="5"/>
  <c r="M496" i="5"/>
  <c r="M497" i="5"/>
  <c r="M498" i="5"/>
  <c r="M499" i="5"/>
  <c r="M500" i="5"/>
  <c r="M501" i="5"/>
  <c r="M502" i="5"/>
  <c r="M503" i="5"/>
  <c r="M504" i="5"/>
  <c r="M505" i="5"/>
  <c r="M506" i="5"/>
  <c r="M507" i="5"/>
  <c r="M508" i="5"/>
  <c r="M509" i="5"/>
  <c r="M510" i="5"/>
  <c r="M511" i="5"/>
  <c r="M512" i="5"/>
  <c r="M513" i="5"/>
  <c r="M514" i="5"/>
  <c r="M515" i="5"/>
  <c r="M516" i="5"/>
  <c r="M517" i="5"/>
  <c r="M518" i="5"/>
  <c r="M519" i="5"/>
  <c r="M520" i="5"/>
  <c r="M521" i="5"/>
  <c r="M522" i="5"/>
  <c r="M523" i="5"/>
  <c r="M524" i="5"/>
  <c r="M525" i="5"/>
  <c r="M526" i="5"/>
  <c r="M527" i="5"/>
  <c r="M528" i="5"/>
  <c r="M529" i="5"/>
  <c r="M530" i="5"/>
  <c r="M531" i="5"/>
  <c r="M532" i="5"/>
  <c r="M533" i="5"/>
  <c r="M534" i="5"/>
  <c r="M535" i="5"/>
  <c r="M536" i="5"/>
  <c r="M537" i="5"/>
  <c r="M538" i="5"/>
  <c r="M539" i="5"/>
  <c r="M540" i="5"/>
  <c r="M541" i="5"/>
  <c r="M542" i="5"/>
  <c r="M543" i="5"/>
  <c r="M544" i="5"/>
  <c r="M545" i="5"/>
  <c r="M546" i="5"/>
  <c r="M547" i="5"/>
  <c r="M548" i="5"/>
  <c r="M549" i="5"/>
  <c r="M550" i="5"/>
  <c r="M551" i="5"/>
  <c r="M552" i="5"/>
  <c r="M553" i="5"/>
  <c r="M554" i="5"/>
  <c r="M555" i="5"/>
  <c r="M556" i="5"/>
  <c r="M557" i="5"/>
  <c r="M558" i="5"/>
  <c r="M559" i="5"/>
  <c r="M560" i="5"/>
  <c r="M561" i="5"/>
  <c r="M562" i="5"/>
  <c r="M563" i="5"/>
  <c r="M564" i="5"/>
  <c r="M565" i="5"/>
  <c r="M566" i="5"/>
  <c r="M567" i="5"/>
  <c r="M568" i="5"/>
  <c r="M569" i="5"/>
  <c r="M570" i="5"/>
  <c r="M571" i="5"/>
  <c r="M572" i="5"/>
  <c r="M573" i="5"/>
  <c r="M574" i="5"/>
  <c r="M575" i="5"/>
  <c r="M576" i="5"/>
  <c r="M577" i="5"/>
  <c r="M578" i="5"/>
  <c r="M579" i="5"/>
  <c r="M580" i="5"/>
  <c r="M581" i="5"/>
  <c r="M582" i="5"/>
  <c r="M583" i="5"/>
  <c r="M584" i="5"/>
  <c r="M585" i="5"/>
  <c r="M586" i="5"/>
  <c r="M587" i="5"/>
  <c r="M588" i="5"/>
  <c r="M589" i="5"/>
  <c r="M590" i="5"/>
  <c r="M591" i="5"/>
  <c r="M592" i="5"/>
  <c r="M593" i="5"/>
  <c r="M594" i="5"/>
  <c r="M595" i="5"/>
  <c r="M596" i="5"/>
  <c r="M597" i="5"/>
  <c r="M598" i="5"/>
  <c r="M599" i="5"/>
  <c r="M600" i="5"/>
  <c r="M601" i="5"/>
  <c r="M602" i="5"/>
  <c r="M603" i="5"/>
  <c r="M604" i="5"/>
  <c r="M605" i="5"/>
  <c r="M606" i="5"/>
  <c r="M607" i="5"/>
  <c r="M608" i="5"/>
  <c r="M609" i="5"/>
  <c r="M610" i="5"/>
  <c r="M611" i="5"/>
  <c r="M612" i="5"/>
  <c r="M613" i="5"/>
  <c r="M614" i="5"/>
  <c r="M615" i="5"/>
  <c r="M616" i="5"/>
  <c r="M617" i="5"/>
  <c r="M618" i="5"/>
  <c r="M619" i="5"/>
  <c r="M620" i="5"/>
  <c r="M621" i="5"/>
  <c r="M622" i="5"/>
  <c r="M623" i="5"/>
  <c r="M624" i="5"/>
  <c r="M625" i="5"/>
  <c r="M626" i="5"/>
  <c r="M627" i="5"/>
  <c r="M628" i="5"/>
  <c r="M629" i="5"/>
  <c r="M630" i="5"/>
  <c r="M631" i="5"/>
  <c r="M632" i="5"/>
  <c r="M633" i="5"/>
  <c r="M634" i="5"/>
  <c r="M635" i="5"/>
  <c r="M636" i="5"/>
  <c r="M637" i="5"/>
  <c r="M638" i="5"/>
  <c r="M639" i="5"/>
  <c r="M640" i="5"/>
  <c r="M641" i="5"/>
  <c r="M642" i="5"/>
  <c r="M643" i="5"/>
  <c r="M644" i="5"/>
  <c r="M645" i="5"/>
  <c r="M646" i="5"/>
  <c r="M647" i="5"/>
  <c r="M648" i="5"/>
  <c r="M649" i="5"/>
  <c r="M650" i="5"/>
  <c r="M651" i="5"/>
  <c r="M652" i="5"/>
  <c r="M653" i="5"/>
  <c r="M654" i="5"/>
  <c r="M655" i="5"/>
  <c r="M656" i="5"/>
  <c r="M657" i="5"/>
  <c r="M658" i="5"/>
  <c r="M659" i="5"/>
  <c r="M660" i="5"/>
  <c r="M661" i="5"/>
  <c r="M662" i="5"/>
  <c r="M663" i="5"/>
  <c r="M664" i="5"/>
  <c r="M665" i="5"/>
  <c r="M666" i="5"/>
  <c r="M667" i="5"/>
  <c r="M668" i="5"/>
  <c r="M669" i="5"/>
  <c r="M670" i="5"/>
  <c r="M671" i="5"/>
  <c r="M672" i="5"/>
  <c r="M673" i="5"/>
  <c r="M674" i="5"/>
  <c r="M675" i="5"/>
  <c r="M676" i="5"/>
  <c r="M677" i="5"/>
  <c r="M678" i="5"/>
  <c r="M679" i="5"/>
  <c r="M680" i="5"/>
  <c r="M681" i="5"/>
  <c r="M682" i="5"/>
  <c r="M683" i="5"/>
  <c r="M684" i="5"/>
  <c r="M685" i="5"/>
  <c r="M686" i="5"/>
  <c r="M687" i="5"/>
  <c r="M688" i="5"/>
  <c r="M689" i="5"/>
  <c r="M690" i="5"/>
  <c r="M691" i="5"/>
  <c r="M692" i="5"/>
  <c r="M693" i="5"/>
  <c r="M694" i="5"/>
  <c r="M695" i="5"/>
  <c r="M696" i="5"/>
  <c r="M697" i="5"/>
  <c r="M698" i="5"/>
  <c r="M699" i="5"/>
  <c r="M700" i="5"/>
  <c r="M701" i="5"/>
  <c r="M702" i="5"/>
  <c r="M703" i="5"/>
  <c r="M704" i="5"/>
  <c r="M705" i="5"/>
  <c r="M706" i="5"/>
  <c r="M707" i="5"/>
  <c r="M708" i="5"/>
  <c r="M709" i="5"/>
  <c r="M710" i="5"/>
  <c r="M711" i="5"/>
  <c r="M712" i="5"/>
  <c r="M713" i="5"/>
  <c r="M714" i="5"/>
  <c r="M715" i="5"/>
  <c r="M716" i="5"/>
  <c r="M717" i="5"/>
  <c r="M718" i="5"/>
  <c r="M719" i="5"/>
  <c r="M720" i="5"/>
  <c r="M721" i="5"/>
  <c r="M722" i="5"/>
  <c r="M723" i="5"/>
  <c r="M724" i="5"/>
  <c r="M725" i="5"/>
  <c r="M726" i="5"/>
  <c r="M727" i="5"/>
  <c r="M728" i="5"/>
  <c r="M729" i="5"/>
  <c r="M730" i="5"/>
  <c r="M731" i="5"/>
  <c r="M732" i="5"/>
  <c r="M733" i="5"/>
  <c r="M734" i="5"/>
  <c r="M735" i="5"/>
  <c r="M736" i="5"/>
  <c r="M737" i="5"/>
  <c r="M738" i="5"/>
  <c r="M739" i="5"/>
  <c r="M740" i="5"/>
  <c r="M741" i="5"/>
  <c r="M742" i="5"/>
  <c r="M743" i="5"/>
  <c r="M744" i="5"/>
  <c r="M745" i="5"/>
  <c r="M746" i="5"/>
  <c r="M747" i="5"/>
  <c r="M748" i="5"/>
  <c r="M749" i="5"/>
  <c r="M750" i="5"/>
  <c r="M751" i="5"/>
  <c r="M752" i="5"/>
  <c r="M753" i="5"/>
  <c r="M754" i="5"/>
  <c r="M755" i="5"/>
  <c r="M756" i="5"/>
  <c r="M757" i="5"/>
  <c r="M758" i="5"/>
  <c r="M759" i="5"/>
  <c r="M760" i="5"/>
  <c r="M761" i="5"/>
  <c r="M762" i="5"/>
  <c r="M763" i="5"/>
  <c r="M764" i="5"/>
  <c r="M765" i="5"/>
  <c r="M766" i="5"/>
  <c r="M767" i="5"/>
  <c r="M768" i="5"/>
  <c r="M769" i="5"/>
  <c r="M770" i="5"/>
  <c r="M771" i="5"/>
  <c r="M772" i="5"/>
  <c r="M773" i="5"/>
  <c r="M774" i="5"/>
  <c r="M775" i="5"/>
  <c r="M776" i="5"/>
  <c r="M777" i="5"/>
  <c r="M778" i="5"/>
  <c r="M779" i="5"/>
  <c r="M780" i="5"/>
  <c r="M781" i="5"/>
  <c r="M782" i="5"/>
  <c r="M783" i="5"/>
  <c r="M784" i="5"/>
  <c r="M785" i="5"/>
  <c r="M786" i="5"/>
  <c r="M787" i="5"/>
  <c r="M788" i="5"/>
  <c r="M789" i="5"/>
  <c r="M790" i="5"/>
  <c r="M791" i="5"/>
  <c r="M792" i="5"/>
  <c r="M793" i="5"/>
  <c r="M794" i="5"/>
  <c r="M795" i="5"/>
  <c r="M796" i="5"/>
  <c r="M797" i="5"/>
  <c r="M798" i="5"/>
  <c r="M799" i="5"/>
  <c r="M800" i="5"/>
  <c r="M801" i="5"/>
  <c r="M802" i="5"/>
  <c r="M803" i="5"/>
  <c r="M804" i="5"/>
  <c r="M805" i="5"/>
  <c r="M806" i="5"/>
  <c r="M807" i="5"/>
  <c r="M808" i="5"/>
  <c r="M809" i="5"/>
  <c r="M810" i="5"/>
  <c r="M811" i="5"/>
  <c r="M812" i="5"/>
  <c r="M813" i="5"/>
  <c r="M814" i="5"/>
  <c r="M815" i="5"/>
  <c r="M816" i="5"/>
  <c r="M817" i="5"/>
  <c r="M818" i="5"/>
  <c r="M819" i="5"/>
  <c r="M820" i="5"/>
  <c r="M821" i="5"/>
  <c r="M822" i="5"/>
  <c r="M823" i="5"/>
  <c r="M824" i="5"/>
  <c r="M825" i="5"/>
  <c r="M826" i="5"/>
  <c r="M827" i="5"/>
  <c r="M828" i="5"/>
  <c r="M829" i="5"/>
  <c r="M830" i="5"/>
  <c r="M831" i="5"/>
  <c r="M832" i="5"/>
  <c r="M833" i="5"/>
  <c r="M834" i="5"/>
  <c r="M835" i="5"/>
  <c r="M836" i="5"/>
  <c r="M837" i="5"/>
  <c r="M838" i="5"/>
  <c r="M839" i="5"/>
  <c r="M840" i="5"/>
  <c r="M841" i="5"/>
  <c r="M842" i="5"/>
  <c r="M843" i="5"/>
  <c r="M844" i="5"/>
  <c r="M845" i="5"/>
  <c r="M846" i="5"/>
  <c r="M847" i="5"/>
  <c r="M848" i="5"/>
  <c r="M849" i="5"/>
  <c r="M850" i="5"/>
  <c r="M851" i="5"/>
  <c r="M852" i="5"/>
  <c r="M853" i="5"/>
  <c r="M854" i="5"/>
  <c r="M855" i="5"/>
  <c r="M856" i="5"/>
  <c r="M857" i="5"/>
  <c r="M858" i="5"/>
  <c r="M859" i="5"/>
  <c r="M860" i="5"/>
  <c r="M861" i="5"/>
  <c r="M862" i="5"/>
  <c r="M863" i="5"/>
  <c r="M864" i="5"/>
  <c r="M865" i="5"/>
  <c r="M866" i="5"/>
  <c r="M867" i="5"/>
  <c r="M868" i="5"/>
  <c r="M869" i="5"/>
  <c r="M870" i="5"/>
  <c r="M871" i="5"/>
  <c r="M872" i="5"/>
  <c r="M873" i="5"/>
  <c r="M874" i="5"/>
  <c r="M875" i="5"/>
  <c r="M876" i="5"/>
  <c r="M877" i="5"/>
  <c r="M878" i="5"/>
  <c r="M879" i="5"/>
  <c r="M880" i="5"/>
  <c r="M881" i="5"/>
  <c r="M882" i="5"/>
  <c r="M883" i="5"/>
  <c r="M884" i="5"/>
  <c r="M885" i="5"/>
  <c r="M886" i="5"/>
  <c r="M887" i="5"/>
  <c r="M888" i="5"/>
  <c r="M889" i="5"/>
  <c r="M890" i="5"/>
  <c r="M891" i="5"/>
  <c r="M892" i="5"/>
  <c r="M893" i="5"/>
  <c r="M894" i="5"/>
  <c r="M895" i="5"/>
  <c r="M896" i="5"/>
  <c r="M897" i="5"/>
  <c r="M898" i="5"/>
  <c r="M899" i="5"/>
  <c r="M900" i="5"/>
  <c r="M901" i="5"/>
  <c r="M902" i="5"/>
  <c r="M903" i="5"/>
  <c r="M904" i="5"/>
  <c r="M905" i="5"/>
  <c r="M906" i="5"/>
  <c r="M907" i="5"/>
  <c r="M908" i="5"/>
  <c r="M909" i="5"/>
  <c r="M910" i="5"/>
  <c r="M911" i="5"/>
  <c r="M912" i="5"/>
  <c r="M913" i="5"/>
  <c r="M914" i="5"/>
  <c r="M915" i="5"/>
  <c r="M916" i="5"/>
  <c r="M917" i="5"/>
  <c r="M918" i="5"/>
  <c r="M919" i="5"/>
  <c r="M920" i="5"/>
  <c r="M921" i="5"/>
  <c r="M922" i="5"/>
  <c r="M923" i="5"/>
  <c r="M924" i="5"/>
  <c r="M925" i="5"/>
  <c r="M926" i="5"/>
  <c r="M927" i="5"/>
  <c r="M928" i="5"/>
  <c r="M929" i="5"/>
  <c r="M930" i="5"/>
  <c r="M931" i="5"/>
  <c r="M932" i="5"/>
  <c r="M933" i="5"/>
  <c r="M934" i="5"/>
  <c r="M935" i="5"/>
  <c r="M936" i="5"/>
  <c r="M937" i="5"/>
  <c r="M938" i="5"/>
  <c r="M939" i="5"/>
  <c r="M940" i="5"/>
  <c r="M941" i="5"/>
  <c r="M942" i="5"/>
  <c r="K10" i="5"/>
  <c r="K11" i="5" s="1"/>
  <c r="B1044" i="6"/>
  <c r="B1043" i="6"/>
  <c r="B1042" i="6"/>
  <c r="B1041" i="6"/>
  <c r="B1040" i="6"/>
  <c r="B1039" i="6"/>
  <c r="B1038" i="6"/>
  <c r="B1037" i="6"/>
  <c r="B1036" i="6"/>
  <c r="B1035" i="6"/>
  <c r="B1034" i="6"/>
  <c r="B1033" i="6"/>
  <c r="B1032" i="6"/>
  <c r="B1031" i="6"/>
  <c r="B1030" i="6"/>
  <c r="B1029" i="6"/>
  <c r="B1028" i="6"/>
  <c r="B1027" i="6"/>
  <c r="B1026" i="6"/>
  <c r="B1025" i="6"/>
  <c r="B1024" i="6"/>
  <c r="B1023" i="6"/>
  <c r="B1022" i="6"/>
  <c r="B1021" i="6"/>
  <c r="B1020" i="6"/>
  <c r="B1019" i="6"/>
  <c r="B1018" i="6"/>
  <c r="B1017" i="6"/>
  <c r="B1016" i="6"/>
  <c r="B1015" i="6"/>
  <c r="B1014" i="6"/>
  <c r="B1013" i="6"/>
  <c r="B1012" i="6"/>
  <c r="B1011" i="6"/>
  <c r="B1010" i="6"/>
  <c r="B1009" i="6"/>
  <c r="B1008" i="6"/>
  <c r="B1007" i="6"/>
  <c r="B1006" i="6"/>
  <c r="B1005" i="6"/>
  <c r="B1004" i="6"/>
  <c r="B1003" i="6"/>
  <c r="B1002" i="6"/>
  <c r="B1001" i="6"/>
  <c r="B1000" i="6"/>
  <c r="B999" i="6"/>
  <c r="B998" i="6"/>
  <c r="B997" i="6"/>
  <c r="B996" i="6"/>
  <c r="B995" i="6"/>
  <c r="B994" i="6"/>
  <c r="B993" i="6"/>
  <c r="B992" i="6"/>
  <c r="B991" i="6"/>
  <c r="B990" i="6"/>
  <c r="B989" i="6"/>
  <c r="B988" i="6"/>
  <c r="B987" i="6"/>
  <c r="B986" i="6"/>
  <c r="B985" i="6"/>
  <c r="B984" i="6"/>
  <c r="B983" i="6"/>
  <c r="B982" i="6"/>
  <c r="B981" i="6"/>
  <c r="B980" i="6"/>
  <c r="B979" i="6"/>
  <c r="B978" i="6"/>
  <c r="B977" i="6"/>
  <c r="B976" i="6"/>
  <c r="B975" i="6"/>
  <c r="B974" i="6"/>
  <c r="B973" i="6"/>
  <c r="B972" i="6"/>
  <c r="B971" i="6"/>
  <c r="B970" i="6"/>
  <c r="B969" i="6"/>
  <c r="B968" i="6"/>
  <c r="B967" i="6"/>
  <c r="B966" i="6"/>
  <c r="B965" i="6"/>
  <c r="B964" i="6"/>
  <c r="B963" i="6"/>
  <c r="B962" i="6"/>
  <c r="B961" i="6"/>
  <c r="B960" i="6"/>
  <c r="B959" i="6"/>
  <c r="B958" i="6"/>
  <c r="B957" i="6"/>
  <c r="B956" i="6"/>
  <c r="B955" i="6"/>
  <c r="B954" i="6"/>
  <c r="B953" i="6"/>
  <c r="B952" i="6"/>
  <c r="B951" i="6"/>
  <c r="B950" i="6"/>
  <c r="B949" i="6"/>
  <c r="B948" i="6"/>
  <c r="B947" i="6"/>
  <c r="B946" i="6"/>
  <c r="B945" i="6"/>
  <c r="B944" i="6"/>
  <c r="B943" i="6"/>
  <c r="B942" i="6"/>
  <c r="B941" i="6"/>
  <c r="B940" i="6"/>
  <c r="B939" i="6"/>
  <c r="B938" i="6"/>
  <c r="B937" i="6"/>
  <c r="B936" i="6"/>
  <c r="B935" i="6"/>
  <c r="B934" i="6"/>
  <c r="B933" i="6"/>
  <c r="B932" i="6"/>
  <c r="B931" i="6"/>
  <c r="B930" i="6"/>
  <c r="B929" i="6"/>
  <c r="B928" i="6"/>
  <c r="B927" i="6"/>
  <c r="B926" i="6"/>
  <c r="B925" i="6"/>
  <c r="B924" i="6"/>
  <c r="B923" i="6"/>
  <c r="B922" i="6"/>
  <c r="B921" i="6"/>
  <c r="B920" i="6"/>
  <c r="B919" i="6"/>
  <c r="B918" i="6"/>
  <c r="B917" i="6"/>
  <c r="B916" i="6"/>
  <c r="B915" i="6"/>
  <c r="B914" i="6"/>
  <c r="B913" i="6"/>
  <c r="B912" i="6"/>
  <c r="B911" i="6"/>
  <c r="B910" i="6"/>
  <c r="B909" i="6"/>
  <c r="B908" i="6"/>
  <c r="B907" i="6"/>
  <c r="B906" i="6"/>
  <c r="B905" i="6"/>
  <c r="B904" i="6"/>
  <c r="B903" i="6"/>
  <c r="B902" i="6"/>
  <c r="B901" i="6"/>
  <c r="B900" i="6"/>
  <c r="B899" i="6"/>
  <c r="B898" i="6"/>
  <c r="B897" i="6"/>
  <c r="B896" i="6"/>
  <c r="B895" i="6"/>
  <c r="B894" i="6"/>
  <c r="B893" i="6"/>
  <c r="B892" i="6"/>
  <c r="B891" i="6"/>
  <c r="B890" i="6"/>
  <c r="B889" i="6"/>
  <c r="B888" i="6"/>
  <c r="B887" i="6"/>
  <c r="B886" i="6"/>
  <c r="B885" i="6"/>
  <c r="B884" i="6"/>
  <c r="B883" i="6"/>
  <c r="B882" i="6"/>
  <c r="B881" i="6"/>
  <c r="B880" i="6"/>
  <c r="B879" i="6"/>
  <c r="B878" i="6"/>
  <c r="B877" i="6"/>
  <c r="B876" i="6"/>
  <c r="B875" i="6"/>
  <c r="B874" i="6"/>
  <c r="B873" i="6"/>
  <c r="B872" i="6"/>
  <c r="B871" i="6"/>
  <c r="B870" i="6"/>
  <c r="B869" i="6"/>
  <c r="B868" i="6"/>
  <c r="B867" i="6"/>
  <c r="B866" i="6"/>
  <c r="B865" i="6"/>
  <c r="B864" i="6"/>
  <c r="B863" i="6"/>
  <c r="B862" i="6"/>
  <c r="B861" i="6"/>
  <c r="B860" i="6"/>
  <c r="B859" i="6"/>
  <c r="B858" i="6"/>
  <c r="B857" i="6"/>
  <c r="B856" i="6"/>
  <c r="B855" i="6"/>
  <c r="B854" i="6"/>
  <c r="B853" i="6"/>
  <c r="B852" i="6"/>
  <c r="B851" i="6"/>
  <c r="B850" i="6"/>
  <c r="B849" i="6"/>
  <c r="B848" i="6"/>
  <c r="B847" i="6"/>
  <c r="B846" i="6"/>
  <c r="B845" i="6"/>
  <c r="B844" i="6"/>
  <c r="B843" i="6"/>
  <c r="B842" i="6"/>
  <c r="B841" i="6"/>
  <c r="B840" i="6"/>
  <c r="B839" i="6"/>
  <c r="B838" i="6"/>
  <c r="B837" i="6"/>
  <c r="B836" i="6"/>
  <c r="B835" i="6"/>
  <c r="B834" i="6"/>
  <c r="B833" i="6"/>
  <c r="B832" i="6"/>
  <c r="B831" i="6"/>
  <c r="B830" i="6"/>
  <c r="B829" i="6"/>
  <c r="B828" i="6"/>
  <c r="B827" i="6"/>
  <c r="B826" i="6"/>
  <c r="B825" i="6"/>
  <c r="B824" i="6"/>
  <c r="B823" i="6"/>
  <c r="B822" i="6"/>
  <c r="B821" i="6"/>
  <c r="B820" i="6"/>
  <c r="B819" i="6"/>
  <c r="B818" i="6"/>
  <c r="B817" i="6"/>
  <c r="B816" i="6"/>
  <c r="B815" i="6"/>
  <c r="B814" i="6"/>
  <c r="B813" i="6"/>
  <c r="B812" i="6"/>
  <c r="B811" i="6"/>
  <c r="B810" i="6"/>
  <c r="B809" i="6"/>
  <c r="B808" i="6"/>
  <c r="B807" i="6"/>
  <c r="B806" i="6"/>
  <c r="B805" i="6"/>
  <c r="B804" i="6"/>
  <c r="B803" i="6"/>
  <c r="B802" i="6"/>
  <c r="B801" i="6"/>
  <c r="B800" i="6"/>
  <c r="B799" i="6"/>
  <c r="B798" i="6"/>
  <c r="B797" i="6"/>
  <c r="B796" i="6"/>
  <c r="B795" i="6"/>
  <c r="B794" i="6"/>
  <c r="B793" i="6"/>
  <c r="B792" i="6"/>
  <c r="B791" i="6"/>
  <c r="B790" i="6"/>
  <c r="B789" i="6"/>
  <c r="B788" i="6"/>
  <c r="B787" i="6"/>
  <c r="B786" i="6"/>
  <c r="B785" i="6"/>
  <c r="B784" i="6"/>
  <c r="B783" i="6"/>
  <c r="B782" i="6"/>
  <c r="B781" i="6"/>
  <c r="B780" i="6"/>
  <c r="B779" i="6"/>
  <c r="B778" i="6"/>
  <c r="B777" i="6"/>
  <c r="B776" i="6"/>
  <c r="B775" i="6"/>
  <c r="B774" i="6"/>
  <c r="B773" i="6"/>
  <c r="B772" i="6"/>
  <c r="B771" i="6"/>
  <c r="B770" i="6"/>
  <c r="B769" i="6"/>
  <c r="B768" i="6"/>
  <c r="B767" i="6"/>
  <c r="B766" i="6"/>
  <c r="B765" i="6"/>
  <c r="B764" i="6"/>
  <c r="B763" i="6"/>
  <c r="B762" i="6"/>
  <c r="B761" i="6"/>
  <c r="B760" i="6"/>
  <c r="B759" i="6"/>
  <c r="B758" i="6"/>
  <c r="B757" i="6"/>
  <c r="B756" i="6"/>
  <c r="B755" i="6"/>
  <c r="B754" i="6"/>
  <c r="B753" i="6"/>
  <c r="B752" i="6"/>
  <c r="B751" i="6"/>
  <c r="B750" i="6"/>
  <c r="B749" i="6"/>
  <c r="B748" i="6"/>
  <c r="B747" i="6"/>
  <c r="B746" i="6"/>
  <c r="B745" i="6"/>
  <c r="B744" i="6"/>
  <c r="B743" i="6"/>
  <c r="B742" i="6"/>
  <c r="B741" i="6"/>
  <c r="B740" i="6"/>
  <c r="B739" i="6"/>
  <c r="B738" i="6"/>
  <c r="B737" i="6"/>
  <c r="B736" i="6"/>
  <c r="B735" i="6"/>
  <c r="B734" i="6"/>
  <c r="B733" i="6"/>
  <c r="B732" i="6"/>
  <c r="B731" i="6"/>
  <c r="B730" i="6"/>
  <c r="B729" i="6"/>
  <c r="B728" i="6"/>
  <c r="B727" i="6"/>
  <c r="B726" i="6"/>
  <c r="B725" i="6"/>
  <c r="B724" i="6"/>
  <c r="B723" i="6"/>
  <c r="B722" i="6"/>
  <c r="B721" i="6"/>
  <c r="B720" i="6"/>
  <c r="B719" i="6"/>
  <c r="B718" i="6"/>
  <c r="B717" i="6"/>
  <c r="B716" i="6"/>
  <c r="B715" i="6"/>
  <c r="B714" i="6"/>
  <c r="B713" i="6"/>
  <c r="B712" i="6"/>
  <c r="B711" i="6"/>
  <c r="B710" i="6"/>
  <c r="B709" i="6"/>
  <c r="B708" i="6"/>
  <c r="B707" i="6"/>
  <c r="B706" i="6"/>
  <c r="B705" i="6"/>
  <c r="B704" i="6"/>
  <c r="B703" i="6"/>
  <c r="B702" i="6"/>
  <c r="B701" i="6"/>
  <c r="B700" i="6"/>
  <c r="B699" i="6"/>
  <c r="B698" i="6"/>
  <c r="B697" i="6"/>
  <c r="B696" i="6"/>
  <c r="B695" i="6"/>
  <c r="B694" i="6"/>
  <c r="B693" i="6"/>
  <c r="B692" i="6"/>
  <c r="B691" i="6"/>
  <c r="B690" i="6"/>
  <c r="B689" i="6"/>
  <c r="B688" i="6"/>
  <c r="B687" i="6"/>
  <c r="B686" i="6"/>
  <c r="B685" i="6"/>
  <c r="B684" i="6"/>
  <c r="B683" i="6"/>
  <c r="B682" i="6"/>
  <c r="B681" i="6"/>
  <c r="B680" i="6"/>
  <c r="B679" i="6"/>
  <c r="B678" i="6"/>
  <c r="B677" i="6"/>
  <c r="B676" i="6"/>
  <c r="B675" i="6"/>
  <c r="B674" i="6"/>
  <c r="B673" i="6"/>
  <c r="B672" i="6"/>
  <c r="B671" i="6"/>
  <c r="B670" i="6"/>
  <c r="B669" i="6"/>
  <c r="B668" i="6"/>
  <c r="B667" i="6"/>
  <c r="B666" i="6"/>
  <c r="B665" i="6"/>
  <c r="B664" i="6"/>
  <c r="B663" i="6"/>
  <c r="B662" i="6"/>
  <c r="B661" i="6"/>
  <c r="B660" i="6"/>
  <c r="B659" i="6"/>
  <c r="B658" i="6"/>
  <c r="B657" i="6"/>
  <c r="B656" i="6"/>
  <c r="B655" i="6"/>
  <c r="B654" i="6"/>
  <c r="B653" i="6"/>
  <c r="B652" i="6"/>
  <c r="B651" i="6"/>
  <c r="B650" i="6"/>
  <c r="B649" i="6"/>
  <c r="B648" i="6"/>
  <c r="B647" i="6"/>
  <c r="B646" i="6"/>
  <c r="B645" i="6"/>
  <c r="B644" i="6"/>
  <c r="B643" i="6"/>
  <c r="B642" i="6"/>
  <c r="B641" i="6"/>
  <c r="B640" i="6"/>
  <c r="B639" i="6"/>
  <c r="B638" i="6"/>
  <c r="B637" i="6"/>
  <c r="B636" i="6"/>
  <c r="B635" i="6"/>
  <c r="B634" i="6"/>
  <c r="B633" i="6"/>
  <c r="B632" i="6"/>
  <c r="B631" i="6"/>
  <c r="B630" i="6"/>
  <c r="B629" i="6"/>
  <c r="B628" i="6"/>
  <c r="B627" i="6"/>
  <c r="B626" i="6"/>
  <c r="B625" i="6"/>
  <c r="B624" i="6"/>
  <c r="B623" i="6"/>
  <c r="B622" i="6"/>
  <c r="B621" i="6"/>
  <c r="B620" i="6"/>
  <c r="B619" i="6"/>
  <c r="B618" i="6"/>
  <c r="B617" i="6"/>
  <c r="B616" i="6"/>
  <c r="B615" i="6"/>
  <c r="B614" i="6"/>
  <c r="B613" i="6"/>
  <c r="B612" i="6"/>
  <c r="B611" i="6"/>
  <c r="B610" i="6"/>
  <c r="B609" i="6"/>
  <c r="B608" i="6"/>
  <c r="B607" i="6"/>
  <c r="B606" i="6"/>
  <c r="B605" i="6"/>
  <c r="B604" i="6"/>
  <c r="B603" i="6"/>
  <c r="B602" i="6"/>
  <c r="B601" i="6"/>
  <c r="B600" i="6"/>
  <c r="B599" i="6"/>
  <c r="B598" i="6"/>
  <c r="B597" i="6"/>
  <c r="B596" i="6"/>
  <c r="B595" i="6"/>
  <c r="B594" i="6"/>
  <c r="B593" i="6"/>
  <c r="B592" i="6"/>
  <c r="B591" i="6"/>
  <c r="B590" i="6"/>
  <c r="B589" i="6"/>
  <c r="B588" i="6"/>
  <c r="B587" i="6"/>
  <c r="B586" i="6"/>
  <c r="B585" i="6"/>
  <c r="B584" i="6"/>
  <c r="B583" i="6"/>
  <c r="B582" i="6"/>
  <c r="B581" i="6"/>
  <c r="B580" i="6"/>
  <c r="B579" i="6"/>
  <c r="B578"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D2" i="6" l="1"/>
  <c r="D3" i="6" s="1"/>
  <c r="E2" i="6"/>
  <c r="E21" i="5" l="1"/>
  <c r="D21" i="5"/>
  <c r="C21" i="5" l="1"/>
  <c r="K2" i="5" l="1"/>
  <c r="K1" i="5"/>
  <c r="K3" i="5"/>
  <c r="J2" i="5"/>
  <c r="J3" i="5"/>
  <c r="I3" i="5" l="1"/>
  <c r="I2" i="5"/>
  <c r="E6" i="5"/>
  <c r="E3" i="5"/>
  <c r="E15" i="5"/>
  <c r="E25" i="5"/>
  <c r="E24" i="5"/>
  <c r="E23" i="5"/>
  <c r="E22" i="5"/>
  <c r="E20" i="5"/>
  <c r="E19" i="5"/>
  <c r="E18" i="5"/>
  <c r="E17" i="5"/>
  <c r="E16" i="5"/>
  <c r="E14" i="5"/>
  <c r="E13" i="5"/>
  <c r="E12" i="5"/>
  <c r="E11" i="5"/>
  <c r="E10" i="5"/>
  <c r="E9" i="5"/>
  <c r="E8" i="5"/>
  <c r="E7" i="5"/>
  <c r="E5" i="5"/>
  <c r="E4" i="5"/>
  <c r="E2" i="5"/>
  <c r="E1" i="5"/>
  <c r="D13" i="5"/>
  <c r="D5" i="5"/>
  <c r="D11" i="5"/>
  <c r="D14" i="5"/>
  <c r="D9" i="5"/>
  <c r="D18" i="5"/>
  <c r="D16" i="5"/>
  <c r="D7" i="5"/>
  <c r="D12" i="5"/>
  <c r="J1" i="5"/>
  <c r="D17" i="5"/>
  <c r="D8" i="5"/>
  <c r="D3" i="5"/>
  <c r="D10" i="5"/>
  <c r="D1" i="5"/>
  <c r="D24" i="5"/>
  <c r="D22" i="5"/>
  <c r="D20" i="5"/>
  <c r="D6" i="5"/>
  <c r="D19" i="5"/>
  <c r="D2" i="5"/>
  <c r="D23" i="5"/>
  <c r="D4" i="5"/>
  <c r="D25" i="5"/>
  <c r="D15" i="5"/>
  <c r="C17" i="5" l="1"/>
  <c r="C24" i="5"/>
  <c r="C10" i="5"/>
  <c r="C19" i="5"/>
  <c r="C11" i="5"/>
  <c r="C22" i="5"/>
  <c r="C16" i="5"/>
  <c r="C15" i="5"/>
  <c r="C18" i="5"/>
  <c r="C20" i="5"/>
  <c r="C13" i="5"/>
  <c r="C14" i="5"/>
  <c r="C23" i="5"/>
  <c r="C25" i="5"/>
  <c r="C12" i="5"/>
  <c r="C9" i="5"/>
  <c r="C5" i="5"/>
  <c r="C2" i="5"/>
  <c r="C4" i="5"/>
  <c r="C3" i="5"/>
  <c r="C1" i="5"/>
  <c r="C32" i="5"/>
  <c r="C36" i="5"/>
  <c r="C40" i="5"/>
  <c r="C44" i="5"/>
  <c r="C30" i="5"/>
  <c r="C42" i="5"/>
  <c r="C31" i="5"/>
  <c r="C39" i="5"/>
  <c r="C33" i="5"/>
  <c r="C37" i="5"/>
  <c r="C41" i="5"/>
  <c r="C45" i="5"/>
  <c r="C34" i="5"/>
  <c r="C38" i="5"/>
  <c r="C35" i="5"/>
  <c r="C43" i="5"/>
  <c r="C28" i="5"/>
  <c r="C29" i="5"/>
  <c r="C27" i="5"/>
  <c r="C26" i="5"/>
  <c r="I1" i="5"/>
  <c r="C8" i="5"/>
  <c r="C7" i="5"/>
  <c r="C6" i="5"/>
</calcChain>
</file>

<file path=xl/comments1.xml><?xml version="1.0" encoding="utf-8"?>
<comments xmlns="http://schemas.openxmlformats.org/spreadsheetml/2006/main">
  <authors>
    <author>Autor</author>
  </authors>
  <commentList>
    <comment ref="B1" authorId="0">
      <text>
        <r>
          <rPr>
            <b/>
            <sz val="9"/>
            <color indexed="81"/>
            <rFont val="Tahoma"/>
            <family val="2"/>
          </rPr>
          <t>Autor:</t>
        </r>
        <r>
          <rPr>
            <sz val="9"/>
            <color indexed="81"/>
            <rFont val="Tahoma"/>
            <family val="2"/>
          </rPr>
          <t xml:space="preserve">
Listado de celdas donde van pegados los valores de cada codigo en la hoja de informe</t>
        </r>
      </text>
    </comment>
    <comment ref="D1" authorId="0">
      <text>
        <r>
          <rPr>
            <b/>
            <sz val="9"/>
            <color indexed="81"/>
            <rFont val="Tahoma"/>
            <family val="2"/>
          </rPr>
          <t>Autor:</t>
        </r>
        <r>
          <rPr>
            <sz val="9"/>
            <color indexed="81"/>
            <rFont val="Tahoma"/>
            <family val="2"/>
          </rPr>
          <t xml:space="preserve">
Formulas, para que la direccion de la celda se pegue automaticamente si inserto filas en el informe</t>
        </r>
      </text>
    </comment>
    <comment ref="J1" authorId="0">
      <text>
        <r>
          <rPr>
            <b/>
            <sz val="9"/>
            <color indexed="81"/>
            <rFont val="Tahoma"/>
            <family val="2"/>
          </rPr>
          <t>Autor:</t>
        </r>
        <r>
          <rPr>
            <sz val="9"/>
            <color indexed="81"/>
            <rFont val="Tahoma"/>
            <family val="2"/>
          </rPr>
          <t xml:space="preserve">
Formulas, para que la direccion de la celda se pegue automaticamente si inserto filas en el informe</t>
        </r>
      </text>
    </comment>
  </commentList>
</comments>
</file>

<file path=xl/sharedStrings.xml><?xml version="1.0" encoding="utf-8"?>
<sst xmlns="http://schemas.openxmlformats.org/spreadsheetml/2006/main" count="6275" uniqueCount="3978">
  <si>
    <t>Detalle de la inversión a financiar</t>
  </si>
  <si>
    <t>Nombre del Proveedor</t>
  </si>
  <si>
    <t>País de Origen del bien</t>
  </si>
  <si>
    <t>$</t>
  </si>
  <si>
    <t>%</t>
  </si>
  <si>
    <t>Total</t>
  </si>
  <si>
    <t>USD</t>
  </si>
  <si>
    <t>Permisos / habilitaciones</t>
  </si>
  <si>
    <t>No iniciado</t>
  </si>
  <si>
    <t>No aplica</t>
  </si>
  <si>
    <t>Habilitación municipal.</t>
  </si>
  <si>
    <t>Certificado de Aptitud Ambiental.</t>
  </si>
  <si>
    <t>Permiso de captación de agua.</t>
  </si>
  <si>
    <t>Permiso de vuelco de efluentes líquidos.</t>
  </si>
  <si>
    <t>Permiso de descarga de efluentes gaseosos.</t>
  </si>
  <si>
    <t>Otros (especificar).</t>
  </si>
  <si>
    <t>Fecha de inicio de trámite</t>
  </si>
  <si>
    <t>Quien suscribe, en carácter de invocado, DECLARA BAJO JURAMENTO que los datos consignados en la presente son correctos y completos y que esta declaración ha sido confeccionada sin omitir ni falsear dato alguno que deba contener, siendo fiel expresión de la verdad. Consecuentemente la falsedad u ocultamiento de datos dará lugar a que el BICE ejerza su facultad para rechazar la viabilidad del crédito o aplicar la caducidad de plazos establecida en el contrato firmado.</t>
  </si>
  <si>
    <t>Firma Apoderado:</t>
  </si>
  <si>
    <t>ingreso</t>
  </si>
  <si>
    <t>Info</t>
  </si>
  <si>
    <t>empresa</t>
  </si>
  <si>
    <t>rubro</t>
  </si>
  <si>
    <t>clanae</t>
  </si>
  <si>
    <t>nca</t>
  </si>
  <si>
    <t>dotacion</t>
  </si>
  <si>
    <t>proporciongenero</t>
  </si>
  <si>
    <t>reseña</t>
  </si>
  <si>
    <t>proyecto</t>
  </si>
  <si>
    <t>justificacion</t>
  </si>
  <si>
    <t>obracivil</t>
  </si>
  <si>
    <t>instalaciones</t>
  </si>
  <si>
    <t>maquinaria</t>
  </si>
  <si>
    <t>otros</t>
  </si>
  <si>
    <t>impactocapaactual</t>
  </si>
  <si>
    <t>impactocapaproyecto</t>
  </si>
  <si>
    <t>impactopersonal</t>
  </si>
  <si>
    <t>impactocosto</t>
  </si>
  <si>
    <t>impactoventas</t>
  </si>
  <si>
    <t>habilitacionmunicipalaprobacion</t>
  </si>
  <si>
    <t>habilitacionmunicipalinicio</t>
  </si>
  <si>
    <t>habilitacionmunicipalnoiniciado</t>
  </si>
  <si>
    <t>habilitacionmunicipalnoaplica</t>
  </si>
  <si>
    <t>aptitudambientalaprobacion</t>
  </si>
  <si>
    <t>aptitudambientalinicio</t>
  </si>
  <si>
    <t>aptitudambientalnoiniciado</t>
  </si>
  <si>
    <t>aptitudambientalnoaplica</t>
  </si>
  <si>
    <t>captacionaguaaprobacion</t>
  </si>
  <si>
    <t>captacionaguainicio</t>
  </si>
  <si>
    <t>captacionaguanoiniciado</t>
  </si>
  <si>
    <t>captacionaguanoaplica</t>
  </si>
  <si>
    <t>efluentesliquidosaprobacion</t>
  </si>
  <si>
    <t>efluentesliquidosaguainicio</t>
  </si>
  <si>
    <t>efluentesliquidosnoiniciado</t>
  </si>
  <si>
    <t>efluentesliquidosnoaplica</t>
  </si>
  <si>
    <t>efluentesgaseososaprobacion</t>
  </si>
  <si>
    <t>efluentesgaseososaguainicio</t>
  </si>
  <si>
    <t>efluentesgaseososnoiniciado</t>
  </si>
  <si>
    <t>efluentesgaseososnoaplica</t>
  </si>
  <si>
    <t>otrosaprobacion</t>
  </si>
  <si>
    <t>otrosinicio</t>
  </si>
  <si>
    <t>otrosiniciado</t>
  </si>
  <si>
    <t>otrosnoaplica</t>
  </si>
  <si>
    <t>plazo</t>
  </si>
  <si>
    <t>inicio de habilitaciones</t>
  </si>
  <si>
    <t>datos</t>
  </si>
  <si>
    <t>Código de Actividad</t>
  </si>
  <si>
    <t>Selecccionar</t>
  </si>
  <si>
    <t>011111</t>
  </si>
  <si>
    <t>Cultivo de arroz</t>
  </si>
  <si>
    <t>011112</t>
  </si>
  <si>
    <t>Cultivo de trigo</t>
  </si>
  <si>
    <t>011119</t>
  </si>
  <si>
    <t>Cultivo de cereales n.c.p., excepto los de uso forrajero</t>
  </si>
  <si>
    <t>011129</t>
  </si>
  <si>
    <t>Cultivo de cereales de uso forrajero n.c.p.</t>
  </si>
  <si>
    <t>011130</t>
  </si>
  <si>
    <t>Cultivo de pastos de uso forrajero</t>
  </si>
  <si>
    <t>011211</t>
  </si>
  <si>
    <t>Cultivo de soja</t>
  </si>
  <si>
    <t>011291</t>
  </si>
  <si>
    <t>Cultivo de girasol</t>
  </si>
  <si>
    <t>011299</t>
  </si>
  <si>
    <t>Cultivo de oleaginosas n.c.p. excepto soja y girasol</t>
  </si>
  <si>
    <t>011310</t>
  </si>
  <si>
    <t>Cultivo de papa, batata y mandioca</t>
  </si>
  <si>
    <t>011321</t>
  </si>
  <si>
    <t>Cultivo de tomate</t>
  </si>
  <si>
    <t>011329</t>
  </si>
  <si>
    <t>Cultivo de bulbos, brotes, raíces y hortalizas de fruto n.c.p.</t>
  </si>
  <si>
    <t>011331</t>
  </si>
  <si>
    <t>Cultivo de hortalizas de hoja y de otras hortalizas frescas</t>
  </si>
  <si>
    <t>011341</t>
  </si>
  <si>
    <t>Cultivo de legumbres frescas</t>
  </si>
  <si>
    <t>011342</t>
  </si>
  <si>
    <t>Cultivo de legumbres secas</t>
  </si>
  <si>
    <t>011400</t>
  </si>
  <si>
    <t>Cultivo de tabaco</t>
  </si>
  <si>
    <t>011501</t>
  </si>
  <si>
    <t>Cultivo de algodón</t>
  </si>
  <si>
    <t>011509</t>
  </si>
  <si>
    <t>Cultivo de plantas para la obtención de fibras n.c.p.</t>
  </si>
  <si>
    <t>011911</t>
  </si>
  <si>
    <t>Cultivo de flores</t>
  </si>
  <si>
    <t>011912</t>
  </si>
  <si>
    <t>Cultivo de plantas ornamentales</t>
  </si>
  <si>
    <t>011990</t>
  </si>
  <si>
    <t>Cultivos temporales n.c.p.</t>
  </si>
  <si>
    <t>012110</t>
  </si>
  <si>
    <t>Cultivo de vid para vinificar</t>
  </si>
  <si>
    <t>012121</t>
  </si>
  <si>
    <t>Cultivo de uva de mesa</t>
  </si>
  <si>
    <t>012200</t>
  </si>
  <si>
    <t>Cultivo de frutas cítricas</t>
  </si>
  <si>
    <t>012311</t>
  </si>
  <si>
    <t>Cultivo de manzana y pera</t>
  </si>
  <si>
    <t>012319</t>
  </si>
  <si>
    <t>Cultivo de frutas de pepita n.c.p.</t>
  </si>
  <si>
    <t>012320</t>
  </si>
  <si>
    <t>Cultivo de frutas de carozo</t>
  </si>
  <si>
    <t>012410</t>
  </si>
  <si>
    <t>Cultivo de frutas tropicales y subtropicales</t>
  </si>
  <si>
    <t>012420</t>
  </si>
  <si>
    <t>Cultivo de frutas secas</t>
  </si>
  <si>
    <t>012490</t>
  </si>
  <si>
    <t>Cultivo de frutas n.c.p.</t>
  </si>
  <si>
    <t>012510</t>
  </si>
  <si>
    <t>Cultivo de caña de azúcar</t>
  </si>
  <si>
    <t>012590</t>
  </si>
  <si>
    <t>Cultivo de plantas sacaríferas n.c.p.</t>
  </si>
  <si>
    <t>012600</t>
  </si>
  <si>
    <t>Cultivo de frutos oleaginosos</t>
  </si>
  <si>
    <t>012701</t>
  </si>
  <si>
    <t>Cultivo de yerba mate</t>
  </si>
  <si>
    <t>012709</t>
  </si>
  <si>
    <t>Cultivo de té y otras plantas cuyas hojas se utilizan para preparar infusiones</t>
  </si>
  <si>
    <t>012800</t>
  </si>
  <si>
    <t>Cultivo de especias y de plantas aromáticas y medicinales</t>
  </si>
  <si>
    <t>012900</t>
  </si>
  <si>
    <t>Cultivos perennes n.c.p.</t>
  </si>
  <si>
    <t>013011</t>
  </si>
  <si>
    <t>Producción de semillas híbridas de cereales y oleaginosas</t>
  </si>
  <si>
    <t>013012</t>
  </si>
  <si>
    <t>Producción de semillas varietales o autofecundadas de cereales, oleaginosas, y forrajeras</t>
  </si>
  <si>
    <t>013013</t>
  </si>
  <si>
    <t>Producción de semillas de hortalizas y legumbres, flores y plantas ornamentales y árboles frutales</t>
  </si>
  <si>
    <t>013019</t>
  </si>
  <si>
    <t>Producción de semillas de cultivos agrícolas n.c.p.</t>
  </si>
  <si>
    <t>013020</t>
  </si>
  <si>
    <t>Producción de otras formas de propagación de cultivos agrícolas</t>
  </si>
  <si>
    <t>014113</t>
  </si>
  <si>
    <t>Cría de ganado bovino, excepto la realizada en cabañas y para la producción de leche</t>
  </si>
  <si>
    <t>014114</t>
  </si>
  <si>
    <t>Invernada de ganado bovino excepto el engorde en corrales (Feed-Lot)</t>
  </si>
  <si>
    <t>014115</t>
  </si>
  <si>
    <t>Engorde en corrales (Feed-Lot)</t>
  </si>
  <si>
    <t>014121</t>
  </si>
  <si>
    <t>Cría de ganado bovino realizada en cabañas</t>
  </si>
  <si>
    <t>014410</t>
  </si>
  <si>
    <t>Cría de ganado ovino -excepto en cabañas y para la producción de lana y leche014420</t>
  </si>
  <si>
    <t>014510</t>
  </si>
  <si>
    <t>Cría de ganado porcino, excepto la realizada en cabañas</t>
  </si>
  <si>
    <t>014610</t>
  </si>
  <si>
    <t>Producción de leche bovina</t>
  </si>
  <si>
    <t>014710</t>
  </si>
  <si>
    <t>Producción de lana y pelo de oveja y cabra (cruda)</t>
  </si>
  <si>
    <t>014720</t>
  </si>
  <si>
    <t>Producción de pelos de ganado n.c.p.</t>
  </si>
  <si>
    <t>014810</t>
  </si>
  <si>
    <t>Cría de aves de corral, excepto para la producción de huevos</t>
  </si>
  <si>
    <t>014910</t>
  </si>
  <si>
    <t>Apicultura</t>
  </si>
  <si>
    <t>014920</t>
  </si>
  <si>
    <t>Cunicultura</t>
  </si>
  <si>
    <t>014930</t>
  </si>
  <si>
    <t>Cría de animales pelíferos, pilíferos y plumíferos, excepto de las especies ganaderas</t>
  </si>
  <si>
    <t>014990</t>
  </si>
  <si>
    <t>Cría de animales y obtención de productos de origen animal, n.c.p.</t>
  </si>
  <si>
    <t>016111</t>
  </si>
  <si>
    <t>Servicios de labranza, siembra, transplante y cuidados culturales</t>
  </si>
  <si>
    <t>016112</t>
  </si>
  <si>
    <t>Servicios de pulverización, desinfección y fumigación terrestre</t>
  </si>
  <si>
    <t>016113</t>
  </si>
  <si>
    <t>Servicios de pulverización, desinfección y fumigación aérea</t>
  </si>
  <si>
    <t>016119</t>
  </si>
  <si>
    <t>Servicios de maquinaria agrícola n.c.p., excepto los de cosecha mecánica</t>
  </si>
  <si>
    <t>016120</t>
  </si>
  <si>
    <t>Servicios de cosecha mecánica</t>
  </si>
  <si>
    <t>016130</t>
  </si>
  <si>
    <t>Servicios de contratistas de mano de obra agrícola</t>
  </si>
  <si>
    <t>016140</t>
  </si>
  <si>
    <t>Servicios de post cosecha</t>
  </si>
  <si>
    <t>016150</t>
  </si>
  <si>
    <t>Servicios de procesamiento de semillas para su siembra</t>
  </si>
  <si>
    <t>016190</t>
  </si>
  <si>
    <t>Servicios de apoyo agrícolas n.c.p</t>
  </si>
  <si>
    <t>016210</t>
  </si>
  <si>
    <t>Inseminación artificial y servicios n.c.p. para mejorar la reproducción de los animales y el rendimiento de sus productos</t>
  </si>
  <si>
    <t>016220</t>
  </si>
  <si>
    <t>Servicios de contratistas de mano de obra pecuaria</t>
  </si>
  <si>
    <t>016230</t>
  </si>
  <si>
    <t>Servicios de esquila de animales</t>
  </si>
  <si>
    <t>016291</t>
  </si>
  <si>
    <t>Servicios para el control de plagas, baños parasiticidas, etc.</t>
  </si>
  <si>
    <t>016292</t>
  </si>
  <si>
    <t>Albergue y cuidado de animales de terceros</t>
  </si>
  <si>
    <t>016299</t>
  </si>
  <si>
    <t>Servicios de apoyo pecuarios n.c.p.</t>
  </si>
  <si>
    <t>017010</t>
  </si>
  <si>
    <t>Caza y repoblación de animales de caza</t>
  </si>
  <si>
    <t>017020</t>
  </si>
  <si>
    <t>Servicios de apoyo para la caza</t>
  </si>
  <si>
    <t>021010</t>
  </si>
  <si>
    <t>Plantación de bosques</t>
  </si>
  <si>
    <t>021020</t>
  </si>
  <si>
    <t>Repoblación y conservación de bosques nativos y zonas forestadas</t>
  </si>
  <si>
    <t>021030</t>
  </si>
  <si>
    <t>Explotación de viveros forestales</t>
  </si>
  <si>
    <t>022010</t>
  </si>
  <si>
    <t>Extracción de productos forestales de bosques cultivados</t>
  </si>
  <si>
    <t>022020</t>
  </si>
  <si>
    <t>Extracción de productos forestales de bosques nativos</t>
  </si>
  <si>
    <t>024010</t>
  </si>
  <si>
    <t>Servicios forestales para la extracción de madera</t>
  </si>
  <si>
    <t>024020</t>
  </si>
  <si>
    <t>Servicios forestales excepto los servicios para la extracción de madera</t>
  </si>
  <si>
    <t>031110</t>
  </si>
  <si>
    <t>Pesca de organismos marinos; excepto cuando es realizada en buques procesadores</t>
  </si>
  <si>
    <t>031120</t>
  </si>
  <si>
    <t>Pesca y elaboración de productos marinos realizada a bordo de buques procesadores</t>
  </si>
  <si>
    <t>031130</t>
  </si>
  <si>
    <t>Recolección de organismos marinos excepto peces, crustáceos y moluscos</t>
  </si>
  <si>
    <t>031200</t>
  </si>
  <si>
    <t>Pesca continental: fluvial y lacustre</t>
  </si>
  <si>
    <t>031300</t>
  </si>
  <si>
    <t>Servicios de apoyo para la pesca</t>
  </si>
  <si>
    <t>051000</t>
  </si>
  <si>
    <t>Extracción y aglomeración de carbón</t>
  </si>
  <si>
    <t>052000</t>
  </si>
  <si>
    <t>Extracción y aglomeración de lignito</t>
  </si>
  <si>
    <t>061000</t>
  </si>
  <si>
    <t>Extracción de petróleo crudo no aglomerado, ovoides y</t>
  </si>
  <si>
    <t>062000</t>
  </si>
  <si>
    <t>Extracción de gas natural</t>
  </si>
  <si>
    <t>071000</t>
  </si>
  <si>
    <t>Extracción de minerales de hierro</t>
  </si>
  <si>
    <t>072100</t>
  </si>
  <si>
    <t>Extracción de minerales y concentrados de uranio y torio</t>
  </si>
  <si>
    <t>072910</t>
  </si>
  <si>
    <t>Extracción de metales preciosos</t>
  </si>
  <si>
    <t>072990</t>
  </si>
  <si>
    <t>Extracción de minerales metalíferos no ferrosos n.c.p., excepto minerales de uranio y torio</t>
  </si>
  <si>
    <t>081100</t>
  </si>
  <si>
    <t>Extracción de rocas ornamentales</t>
  </si>
  <si>
    <t>081200</t>
  </si>
  <si>
    <t>Extracción de piedra caliza y yeso</t>
  </si>
  <si>
    <t>081300</t>
  </si>
  <si>
    <t>Extracción de arenas, canto rodado y triturados pétreos</t>
  </si>
  <si>
    <t>081400</t>
  </si>
  <si>
    <t>Extracción de arcilla y caolín</t>
  </si>
  <si>
    <t xml:space="preserve">089 </t>
  </si>
  <si>
    <t>Explotación de minas y canteras n.c.p.</t>
  </si>
  <si>
    <t>089110</t>
  </si>
  <si>
    <t>Extracción de minerales para la fabricación de abonos excepto turba</t>
  </si>
  <si>
    <t>089120</t>
  </si>
  <si>
    <t>Extracción de minerales para la fabricación de productos químicos</t>
  </si>
  <si>
    <t>089200</t>
  </si>
  <si>
    <t>Extracción y aglomeración de turba</t>
  </si>
  <si>
    <t>089300</t>
  </si>
  <si>
    <t>Extracción de sal</t>
  </si>
  <si>
    <t>089900</t>
  </si>
  <si>
    <t>091000</t>
  </si>
  <si>
    <t>Servicios de apoyo para la extracción de petróleo y gas natural</t>
  </si>
  <si>
    <t>099000</t>
  </si>
  <si>
    <t>Servicios de apoyo para la minería, excepto para la extracción de petróleo y gas natual</t>
  </si>
  <si>
    <t>101011</t>
  </si>
  <si>
    <t>Matanza de ganado bovino</t>
  </si>
  <si>
    <t>101012</t>
  </si>
  <si>
    <t>Procesamiento de carne de ganado bovino</t>
  </si>
  <si>
    <t>101013</t>
  </si>
  <si>
    <t>Saladero y peladero de cueros de ganado bovino</t>
  </si>
  <si>
    <t>101020</t>
  </si>
  <si>
    <t>Producción y procesamiento de carne de aves</t>
  </si>
  <si>
    <t>101030</t>
  </si>
  <si>
    <t>Elaboración de fiambres y embutidos</t>
  </si>
  <si>
    <t>101040</t>
  </si>
  <si>
    <t>Matanza de ganado excepto el bovino y procesamiento de su carne</t>
  </si>
  <si>
    <t>101091</t>
  </si>
  <si>
    <t>Fabricación de aceites y grasas de origen animal</t>
  </si>
  <si>
    <t>101099</t>
  </si>
  <si>
    <t>Matanza de animales n.c.p. y procesamiento de su carne; elaboración de subproductos cárnicos n.c.p.</t>
  </si>
  <si>
    <t>102001</t>
  </si>
  <si>
    <t>Elaboración de pescados de mar, crustáceos y productos marinos</t>
  </si>
  <si>
    <t>102002</t>
  </si>
  <si>
    <t>Elaboración de pescados de ríos y lagunas y otros productos fluviales y lacustres</t>
  </si>
  <si>
    <t>102003</t>
  </si>
  <si>
    <t>Fabricación de aceites, grasas, harinas y productos a base de pescados</t>
  </si>
  <si>
    <t>103011</t>
  </si>
  <si>
    <t>Preparación de conservas de frutas, hortalizas y legumbres</t>
  </si>
  <si>
    <t>103012</t>
  </si>
  <si>
    <t>Elaboración y envasado de dulces, mermeladas y jaleas</t>
  </si>
  <si>
    <t>103020</t>
  </si>
  <si>
    <t>Elaboración de jugos naturales y sus concentrados, de frutas, hortalizas y legumbres</t>
  </si>
  <si>
    <t>103030</t>
  </si>
  <si>
    <t>Elaboración de frutas, hortalizas y legumbres congeladas</t>
  </si>
  <si>
    <t>103091</t>
  </si>
  <si>
    <t>Elaboración de hortalizas y legumbres deshidratadas o desecadas; preparación n.c.p. de hortalizas y legumbres</t>
  </si>
  <si>
    <t>103099</t>
  </si>
  <si>
    <t>Elaboración de frutas deshidratadas o desecadas; preparación n.c.p. de frutas</t>
  </si>
  <si>
    <t>104011</t>
  </si>
  <si>
    <t>Elaboración de aceites y grasas vegetales sin refinar</t>
  </si>
  <si>
    <t>104012</t>
  </si>
  <si>
    <t>Elaboración de aceite de oliva</t>
  </si>
  <si>
    <t>104013</t>
  </si>
  <si>
    <t>Elaboración de aceites y grasas vegetales refinados</t>
  </si>
  <si>
    <t>104020</t>
  </si>
  <si>
    <t>Elaboración de margarinas y grasas vegetales comestibles similares</t>
  </si>
  <si>
    <t>105020</t>
  </si>
  <si>
    <t>Elaboración de quesos</t>
  </si>
  <si>
    <t>105030</t>
  </si>
  <si>
    <t>Elaboración industrial de helados</t>
  </si>
  <si>
    <t>105090</t>
  </si>
  <si>
    <t>Elaboración de productos lácteos n.c.p.</t>
  </si>
  <si>
    <t>106110</t>
  </si>
  <si>
    <t>Molienda de trigo</t>
  </si>
  <si>
    <t>106120</t>
  </si>
  <si>
    <t>Preparación de arroz</t>
  </si>
  <si>
    <t>106131</t>
  </si>
  <si>
    <t>Elaboración de alimentos a base de cereales</t>
  </si>
  <si>
    <t>106139</t>
  </si>
  <si>
    <t>Preparación y molienda de legumbres y cereales n.c.p., excepto trigo y arroz y molienda húmeda de maíz</t>
  </si>
  <si>
    <t>106200</t>
  </si>
  <si>
    <t>Elaboración de almidones y productos derivados del almidón; molienda húmeda de maíz</t>
  </si>
  <si>
    <t>107110</t>
  </si>
  <si>
    <t>Elaboración de galletitas y bizcochos</t>
  </si>
  <si>
    <t>107121</t>
  </si>
  <si>
    <t>Elaboración industrial de productos de panadería, excepto galletitas y bizcochos</t>
  </si>
  <si>
    <t>107129</t>
  </si>
  <si>
    <t>Elaboración de productos de panadería n.c.p.</t>
  </si>
  <si>
    <t>107200</t>
  </si>
  <si>
    <t>Elaboración de azúcar</t>
  </si>
  <si>
    <t>107301</t>
  </si>
  <si>
    <t>Elaboración de cacao y chocolate</t>
  </si>
  <si>
    <t>107309</t>
  </si>
  <si>
    <t>Elaboración de productos de confitería n.c.p.</t>
  </si>
  <si>
    <t>107410</t>
  </si>
  <si>
    <t>Elaboración de pastas alimentarias frescas</t>
  </si>
  <si>
    <t>107420</t>
  </si>
  <si>
    <t>Elaboración de pastas alimentarias secas</t>
  </si>
  <si>
    <t>107500</t>
  </si>
  <si>
    <t>Elaboración de comidas preparadas para reventa</t>
  </si>
  <si>
    <t>107911</t>
  </si>
  <si>
    <t>Tostado, torrado y molienda de café</t>
  </si>
  <si>
    <t>107912</t>
  </si>
  <si>
    <t>Elaboración y molienda de hierbas aromáticas y especias</t>
  </si>
  <si>
    <t>107920</t>
  </si>
  <si>
    <t>Preparación de hojas de té</t>
  </si>
  <si>
    <t>107930</t>
  </si>
  <si>
    <t>Elaboración de yerba mate</t>
  </si>
  <si>
    <t>107991</t>
  </si>
  <si>
    <t>Elaboración de extractos, jarabes y concentrados</t>
  </si>
  <si>
    <t>107992</t>
  </si>
  <si>
    <t>Elaboración de vinagres</t>
  </si>
  <si>
    <t>107999</t>
  </si>
  <si>
    <t>Elaboración de productos alimenticios n.c.p.</t>
  </si>
  <si>
    <t>108000</t>
  </si>
  <si>
    <t>Elaboración de alimentos preparados para animales</t>
  </si>
  <si>
    <t>109000</t>
  </si>
  <si>
    <t>Servicios industriales para la elaboración de alimentos y bebidas</t>
  </si>
  <si>
    <t>110100</t>
  </si>
  <si>
    <t>Destilación, rectificación y mezcla de bebidas espiritosas</t>
  </si>
  <si>
    <t>110211</t>
  </si>
  <si>
    <t>Elaboración de mosto</t>
  </si>
  <si>
    <t>110212</t>
  </si>
  <si>
    <t>Elaboración de vinos</t>
  </si>
  <si>
    <t>110290</t>
  </si>
  <si>
    <t>Elaboración de sidra y otras bebidas alcohólicas fermentadas</t>
  </si>
  <si>
    <t>110300</t>
  </si>
  <si>
    <t>Elaboración de cerveza, bebidas malteadas y malta</t>
  </si>
  <si>
    <t>110411</t>
  </si>
  <si>
    <t>Embotellado de aguas naturales y minerales</t>
  </si>
  <si>
    <t>110412</t>
  </si>
  <si>
    <t>Fabricación de sodas</t>
  </si>
  <si>
    <t>110420</t>
  </si>
  <si>
    <t>Elaboración de bebidas gaseosas, excepto soda</t>
  </si>
  <si>
    <t>110491</t>
  </si>
  <si>
    <t>Elaboración de hielo</t>
  </si>
  <si>
    <t>110492</t>
  </si>
  <si>
    <t>Elaboración de bebidas no alcohólicas n.c.p.</t>
  </si>
  <si>
    <t>120010</t>
  </si>
  <si>
    <t>Preparación de hojas de tabaco</t>
  </si>
  <si>
    <t>120091</t>
  </si>
  <si>
    <t>Elaboración de cigarrillos</t>
  </si>
  <si>
    <t>120099</t>
  </si>
  <si>
    <t>Elaboración de productos de tabaco n.c.p.</t>
  </si>
  <si>
    <t>131110</t>
  </si>
  <si>
    <t>Preparación de fibras textiles vegetales; desmotado de algodón</t>
  </si>
  <si>
    <t>131120</t>
  </si>
  <si>
    <t>Preparación de fibras animales de uso textil</t>
  </si>
  <si>
    <t>131131</t>
  </si>
  <si>
    <t>Fabricación de hilados textiles de lana, pelos y sus mezclas</t>
  </si>
  <si>
    <t>131132</t>
  </si>
  <si>
    <t>Fabricación de hilados textiles de algodón y sus mezclas</t>
  </si>
  <si>
    <t>131139</t>
  </si>
  <si>
    <t>Fabricación de hilados textiles n.c.p., excepto de lana y de algodón</t>
  </si>
  <si>
    <t>131201</t>
  </si>
  <si>
    <t>Fabricación de tejidos (telas) planos de lana y sus mezclas, incluye hilanderías y tejedurías integradas</t>
  </si>
  <si>
    <t>131202</t>
  </si>
  <si>
    <t>Fabricación de tejidos (telas) planos de algodón y sus mezclas, incluye hilanderías y tejedurías integradas</t>
  </si>
  <si>
    <t>131209</t>
  </si>
  <si>
    <t>Fabricación de tejidos (telas) planos de fibras textiles n.c.p., incluye hilanderías y tejedurías integradas</t>
  </si>
  <si>
    <t>131300</t>
  </si>
  <si>
    <t>Acabado de productos textiles</t>
  </si>
  <si>
    <t>139100</t>
  </si>
  <si>
    <t>Fabricación de tejidos de punto</t>
  </si>
  <si>
    <t>139201</t>
  </si>
  <si>
    <t>Fabricación de frazadas, mantas, ponchos, colchas, cobertores, etc.</t>
  </si>
  <si>
    <t>139202</t>
  </si>
  <si>
    <t>Fabricación de ropa de cama y mantelería</t>
  </si>
  <si>
    <t>139203</t>
  </si>
  <si>
    <t>Fabricación de artículos de lona y sucedáneos de lona</t>
  </si>
  <si>
    <t>139204</t>
  </si>
  <si>
    <t>Fabricación de bolsas de materiales textiles para productos a granel</t>
  </si>
  <si>
    <t>139209</t>
  </si>
  <si>
    <t>Fabricación de artículos confeccionados de materiales textiles n.c.p., excepto prendas de vestir</t>
  </si>
  <si>
    <t>139300</t>
  </si>
  <si>
    <t>Fabricación de tapices y alfombras</t>
  </si>
  <si>
    <t>139400</t>
  </si>
  <si>
    <t>Fabricación de cuerdas, cordeles, bramantes y redes</t>
  </si>
  <si>
    <t>139900</t>
  </si>
  <si>
    <t>Fabricación de productos textiles n.c.p.</t>
  </si>
  <si>
    <t>141110</t>
  </si>
  <si>
    <t>Confección de ropa interior, prendas para dormir y para la playa</t>
  </si>
  <si>
    <t>141120</t>
  </si>
  <si>
    <t>Confección de ropa de trabajo, uniformes y guardapolvos</t>
  </si>
  <si>
    <t>141130</t>
  </si>
  <si>
    <t>Confección de prendas de vestir para bebés y niños</t>
  </si>
  <si>
    <t>141140</t>
  </si>
  <si>
    <t>Confección de prendas deportivas</t>
  </si>
  <si>
    <t>141191</t>
  </si>
  <si>
    <t>Fabricación de accesorios de vestir excepto de cuero</t>
  </si>
  <si>
    <t>141199</t>
  </si>
  <si>
    <t>Confección de prendas de vestir n.c.p., excepto prendas de piel, cuero y de punto</t>
  </si>
  <si>
    <t>141201</t>
  </si>
  <si>
    <t>Fabricación de accesorios de vestir de cuero</t>
  </si>
  <si>
    <t>141202</t>
  </si>
  <si>
    <t>Confección de prendas de vestir de cuero</t>
  </si>
  <si>
    <t>142000</t>
  </si>
  <si>
    <t>Terminación y teñido de pieles; fabricación de artículos de piel</t>
  </si>
  <si>
    <t>143010</t>
  </si>
  <si>
    <t>Fabricación de medias</t>
  </si>
  <si>
    <t>143020</t>
  </si>
  <si>
    <t>Fabricación de prendas de vestir y artículos similares de punto</t>
  </si>
  <si>
    <t>149000</t>
  </si>
  <si>
    <t>Servicios industriales para la industria confeccionista</t>
  </si>
  <si>
    <t>151100</t>
  </si>
  <si>
    <t>Curtido y terminación de cueros</t>
  </si>
  <si>
    <t>151200</t>
  </si>
  <si>
    <t>Fabricación de maletas, bolsos de mano y similares, artículos de talabartería y artículos de cuero n.c.p.</t>
  </si>
  <si>
    <t>152011</t>
  </si>
  <si>
    <t>Fabricación de calzado de cuero, excepto calzado deportivo y ortopédico</t>
  </si>
  <si>
    <t>152021</t>
  </si>
  <si>
    <t>Fabricación de calzado de materiales n.c.p., excepto calzado deportivo y ortopédico</t>
  </si>
  <si>
    <t>152031</t>
  </si>
  <si>
    <t>Fabricación de calzado deportivo</t>
  </si>
  <si>
    <t>152040</t>
  </si>
  <si>
    <t>Fabricación de partes de calzado</t>
  </si>
  <si>
    <t>161001</t>
  </si>
  <si>
    <t>Aserrado y cepillado de madera nativa</t>
  </si>
  <si>
    <t>161002</t>
  </si>
  <si>
    <t>Aserrado y cepillado de madera implantada</t>
  </si>
  <si>
    <t>162100</t>
  </si>
  <si>
    <t>Fabricación de hojas de madera para enchapado; fabricación de tableros contrachapados; tableros laminados; tableros de partículas y tableros y paneles n.c.p.</t>
  </si>
  <si>
    <t>162201</t>
  </si>
  <si>
    <t>Fabricación de aberturas y estructuras de madera para la construcción</t>
  </si>
  <si>
    <t>162202</t>
  </si>
  <si>
    <t>Fabricación de viviendas prefabricadas de madera</t>
  </si>
  <si>
    <t>162300</t>
  </si>
  <si>
    <t>Fabricación de recipientes de madera</t>
  </si>
  <si>
    <t>162901</t>
  </si>
  <si>
    <t>Fabricación de ataúdes</t>
  </si>
  <si>
    <t>162902</t>
  </si>
  <si>
    <t>Fabricación de artículos de madera en tornerías</t>
  </si>
  <si>
    <t>162903</t>
  </si>
  <si>
    <t>Fabricación de productos de corcho</t>
  </si>
  <si>
    <t>162909</t>
  </si>
  <si>
    <t>Fabricación de productos de madera n.c.p; fabricación de artículos de paja y materiales trenzables</t>
  </si>
  <si>
    <t>170101</t>
  </si>
  <si>
    <t>Fabricación de pasta de madera</t>
  </si>
  <si>
    <t>170102</t>
  </si>
  <si>
    <t>Fabricación de papel y cartón excepto envases</t>
  </si>
  <si>
    <t>170201</t>
  </si>
  <si>
    <t>Fabricación de papel ondulado y envases de papel</t>
  </si>
  <si>
    <t>170202</t>
  </si>
  <si>
    <t>Fabricación de cartón ondulado y envases de cartón</t>
  </si>
  <si>
    <t>170910</t>
  </si>
  <si>
    <t>Fabricación de artículos de papel y cartón de uso doméstico e higiénico sanitario</t>
  </si>
  <si>
    <t>170990</t>
  </si>
  <si>
    <t>Fabricación de artículos de papel y cartón n.c.p.</t>
  </si>
  <si>
    <t>181101</t>
  </si>
  <si>
    <t>Impresión de diarios y revistas</t>
  </si>
  <si>
    <t>181109</t>
  </si>
  <si>
    <t>Impresión n.c.p., excepto de diarios y revistas</t>
  </si>
  <si>
    <t>181200</t>
  </si>
  <si>
    <t>Servicios relacionados con la impresión</t>
  </si>
  <si>
    <t>182000</t>
  </si>
  <si>
    <t>Reproducción de grabaciones</t>
  </si>
  <si>
    <t>191000</t>
  </si>
  <si>
    <t>Fabricación de productos de hornos de "coque"</t>
  </si>
  <si>
    <t>192000</t>
  </si>
  <si>
    <t>Fabricación de productos de la refinación del petróleo</t>
  </si>
  <si>
    <t xml:space="preserve">201 </t>
  </si>
  <si>
    <t>Fabricación de sustancias químicas básicas</t>
  </si>
  <si>
    <t>201110</t>
  </si>
  <si>
    <t>Fabricación de gases industriales y medicinales comprimidos o licuados</t>
  </si>
  <si>
    <t>201120</t>
  </si>
  <si>
    <t>Fabricación de curtientes naturales y sintéticos</t>
  </si>
  <si>
    <t>201130</t>
  </si>
  <si>
    <t>Fabricación de materias colorantes básicas, excepto pigmentos preparados</t>
  </si>
  <si>
    <t>201140</t>
  </si>
  <si>
    <t>Fabricación de combustible nuclear, sustancias y materiales radiactivos</t>
  </si>
  <si>
    <t>201180</t>
  </si>
  <si>
    <t>Fabricación de materias químicas inorgánicas básicas n.c.p.</t>
  </si>
  <si>
    <t>201190</t>
  </si>
  <si>
    <t>Fabricación de materias químicas orgánicas básicas n.c.p.</t>
  </si>
  <si>
    <t>201210</t>
  </si>
  <si>
    <t>Fabricación de alcohol</t>
  </si>
  <si>
    <t>201220</t>
  </si>
  <si>
    <t>Fabricación de biocombustibles excepto alcohol</t>
  </si>
  <si>
    <t>201300</t>
  </si>
  <si>
    <t>Fabricación de abonos y compuestos de nitrógeno</t>
  </si>
  <si>
    <t>201401</t>
  </si>
  <si>
    <t>Fabricación de resinas y cauchos sintéticos</t>
  </si>
  <si>
    <t>201409</t>
  </si>
  <si>
    <t>Fabricación de materias plásticas en formas primarias n.c.p.</t>
  </si>
  <si>
    <t>202101</t>
  </si>
  <si>
    <t>Fabricación de insecticidas, plaguicidas y productos químicos de uso agropecuario</t>
  </si>
  <si>
    <t>202200</t>
  </si>
  <si>
    <t>Fabricación de pinturas, barnices y productos de revestimiento similares, tintas de imprenta y masillas</t>
  </si>
  <si>
    <t>202311</t>
  </si>
  <si>
    <t>Fabricación de preparados para limpieza, pulido y saneamiento</t>
  </si>
  <si>
    <t>202312</t>
  </si>
  <si>
    <t>Fabricación de jabones y detergentes</t>
  </si>
  <si>
    <t>202320</t>
  </si>
  <si>
    <t>Fabricación de cosméticos, perfumes y productos de higiene y tocador</t>
  </si>
  <si>
    <t>202906</t>
  </si>
  <si>
    <t>Fabricación de explosivos y productos de pirotecnia</t>
  </si>
  <si>
    <t>202907</t>
  </si>
  <si>
    <t>Fabricación de colas, adhesivos, aprestos y cementos excepto los odontológicos obtenidos de sustancias minerales y vegetales</t>
  </si>
  <si>
    <t>202908</t>
  </si>
  <si>
    <t>Fabricación de productos químicos n.c.p.</t>
  </si>
  <si>
    <t>203000</t>
  </si>
  <si>
    <t>Fabricación de fibras manufacturadas</t>
  </si>
  <si>
    <t>204000</t>
  </si>
  <si>
    <t>Servicios industriales para la fabricación de sustancias y productos químicos</t>
  </si>
  <si>
    <t>210010</t>
  </si>
  <si>
    <t>Fabricación de medicamentos de uso humano y productos farmacéuticos</t>
  </si>
  <si>
    <t>210020</t>
  </si>
  <si>
    <t>Fabricación de medicamentos de uso veterinario</t>
  </si>
  <si>
    <t>210030</t>
  </si>
  <si>
    <t>Fabricación de sustancias químicas para la elaboración de medicamentos</t>
  </si>
  <si>
    <t>210090</t>
  </si>
  <si>
    <t>Fabricación de productos de laboratorio y productos botánicos de uso farmaceútico n.c.p.</t>
  </si>
  <si>
    <t>221110</t>
  </si>
  <si>
    <t>Fabricación de cubiertas y cámaras</t>
  </si>
  <si>
    <t>221120</t>
  </si>
  <si>
    <t>Recauchutado y renovación de cubiertas</t>
  </si>
  <si>
    <t>221901</t>
  </si>
  <si>
    <t>Fabricación de autopartes de caucho excepto cámaras y cubiertas</t>
  </si>
  <si>
    <t>221909</t>
  </si>
  <si>
    <t>Fabricación de productos de caucho n.c.p.</t>
  </si>
  <si>
    <t>222010</t>
  </si>
  <si>
    <t>Fabricación de envases plásticos</t>
  </si>
  <si>
    <t>222090</t>
  </si>
  <si>
    <t>Fabricación de productos plásticos en formas básicas y artículos de plástico n.c.p., excepto muebles</t>
  </si>
  <si>
    <t>231010</t>
  </si>
  <si>
    <t>Fabricación de envases de vidrio</t>
  </si>
  <si>
    <t>231020</t>
  </si>
  <si>
    <t>Fabricación y elaboración de vidrio plano</t>
  </si>
  <si>
    <t>231090</t>
  </si>
  <si>
    <t>Fabricación de productos de vidrio n.c.p.</t>
  </si>
  <si>
    <t>239100</t>
  </si>
  <si>
    <t>Fabricación de productos de cerámica refractaria</t>
  </si>
  <si>
    <t>239201</t>
  </si>
  <si>
    <t>Fabricación de ladrillos</t>
  </si>
  <si>
    <t>239202</t>
  </si>
  <si>
    <t>Fabricación de revestimientos cerámicos</t>
  </si>
  <si>
    <t>239209</t>
  </si>
  <si>
    <t>Fabricación de productos de arcilla y cerámica no refractaria para uso estructural n.c.p.</t>
  </si>
  <si>
    <t>239310</t>
  </si>
  <si>
    <t>Fabricación de artículos sanitarios de cerámica</t>
  </si>
  <si>
    <t>239391</t>
  </si>
  <si>
    <t>Fabricación de objetos cerámicos para uso doméstico excepto artefactos sanitarios</t>
  </si>
  <si>
    <t>239399</t>
  </si>
  <si>
    <t>Fabricación de artículos de cerámica no refractaria para uso no estructural n.c.p.</t>
  </si>
  <si>
    <t>239410</t>
  </si>
  <si>
    <t>Elaboración de cemento</t>
  </si>
  <si>
    <t>239421</t>
  </si>
  <si>
    <t>Elaboración de yeso</t>
  </si>
  <si>
    <t>239422</t>
  </si>
  <si>
    <t>Elaboración de cal</t>
  </si>
  <si>
    <t>239510</t>
  </si>
  <si>
    <t>Fabricación de mosaicos</t>
  </si>
  <si>
    <t>239591</t>
  </si>
  <si>
    <t>Elaboración de hormigón</t>
  </si>
  <si>
    <t>239592</t>
  </si>
  <si>
    <t>Fabricación de premoldeadas para la construcción</t>
  </si>
  <si>
    <t>239593</t>
  </si>
  <si>
    <t>Fabricación de artículos de cemento, fibrocemento y yeso excepto hormigón y mosaicos</t>
  </si>
  <si>
    <t>239600</t>
  </si>
  <si>
    <t>Corte, tallado y acabado de la piedra</t>
  </si>
  <si>
    <t>239900</t>
  </si>
  <si>
    <t>Fabricación de productos minerales no metálicos n.c.p.</t>
  </si>
  <si>
    <t>241001</t>
  </si>
  <si>
    <t>Laminación y estirado. Producción de lingotes, planchas o barras fabricadas por operadores independientes</t>
  </si>
  <si>
    <t>241009</t>
  </si>
  <si>
    <t>Fabricación en industrias básicas de productos de hierro y acero n.c.p.</t>
  </si>
  <si>
    <t>242010</t>
  </si>
  <si>
    <t>Elaboración de aluminio primario y semielaborados de aluminio</t>
  </si>
  <si>
    <t>242090</t>
  </si>
  <si>
    <t>Fabricación de productos primarios de metales preciosos y metales no ferrosos n.c.p. y sus semielaborados</t>
  </si>
  <si>
    <t>243100</t>
  </si>
  <si>
    <t>Fundición de hierro y acero</t>
  </si>
  <si>
    <t>243200</t>
  </si>
  <si>
    <t>Fundición de metales no ferrosos</t>
  </si>
  <si>
    <t>251101</t>
  </si>
  <si>
    <t>Fabricación de carpintería metálica</t>
  </si>
  <si>
    <t>251102</t>
  </si>
  <si>
    <t>Fabricación de productos metálicos para uso estructural</t>
  </si>
  <si>
    <t>251200</t>
  </si>
  <si>
    <t>Fabricación de tanques, depósitos y recipientes de metal</t>
  </si>
  <si>
    <t>251300</t>
  </si>
  <si>
    <t>Fabricación de generadores de vapor</t>
  </si>
  <si>
    <t>252000</t>
  </si>
  <si>
    <t>Fabricación de armas y municiones</t>
  </si>
  <si>
    <t>259100</t>
  </si>
  <si>
    <t>Forjado, prensado, estampado y laminado de metales; pulvimetalurgia</t>
  </si>
  <si>
    <t>259200</t>
  </si>
  <si>
    <t>Tratamiento y revestimiento de metales y trabajos de metales en general</t>
  </si>
  <si>
    <t>259301</t>
  </si>
  <si>
    <t>Fabricación de herramientas manuales y sus accesorios</t>
  </si>
  <si>
    <t>259302</t>
  </si>
  <si>
    <t>Fabricación de artículos de cuchillería y utensillos de mesa y de cocina</t>
  </si>
  <si>
    <t>259309</t>
  </si>
  <si>
    <t>Fabricación de cerraduras, herrajes y artículos de ferretería n.c.p.</t>
  </si>
  <si>
    <t>259910</t>
  </si>
  <si>
    <t>Fabricación de envases metálicos</t>
  </si>
  <si>
    <t>259991</t>
  </si>
  <si>
    <t>Fabricación de tejidos de alambre</t>
  </si>
  <si>
    <t>259992</t>
  </si>
  <si>
    <t>Fabricación de cajas de seguridad</t>
  </si>
  <si>
    <t>259993</t>
  </si>
  <si>
    <t>Fabricación de productos metálicos de tornería y/o matricería</t>
  </si>
  <si>
    <t>259999</t>
  </si>
  <si>
    <t>Fabricación de productos elaborados de metal n.c.p.</t>
  </si>
  <si>
    <t>261000</t>
  </si>
  <si>
    <t>Fabricación de componentes electrónicos</t>
  </si>
  <si>
    <t>262000</t>
  </si>
  <si>
    <t>Fabrica ción de equipos y productos informáticos</t>
  </si>
  <si>
    <t>263000</t>
  </si>
  <si>
    <t>Fabricación de equipos de comunicaciones y transmisores de radio y televisión</t>
  </si>
  <si>
    <t>264000</t>
  </si>
  <si>
    <t>Fabricación de receptores de radio y televisión, aparatos de grabación y reproducción de sonido y video, y productos conexos</t>
  </si>
  <si>
    <t>265101</t>
  </si>
  <si>
    <t>Fabricación de instrumentos y aparatos para medir, verificar, ensayar, navegar y otros fines, excepto el equipo de control de procesos industriales</t>
  </si>
  <si>
    <t>265102</t>
  </si>
  <si>
    <t>Fabricación de equipo de control de procesos industriales</t>
  </si>
  <si>
    <t>265200</t>
  </si>
  <si>
    <t>Fabricación de relojes</t>
  </si>
  <si>
    <t>266010</t>
  </si>
  <si>
    <t>Fabricación de equipo médico y quirúrgico y de aparatos ortopédicos principalmente electrónicos y/o eléctricos</t>
  </si>
  <si>
    <t>266090</t>
  </si>
  <si>
    <t>Fabricación de equipo médico y quirúrgico y de aparatos ortopédicos n.c.p.</t>
  </si>
  <si>
    <t>267001</t>
  </si>
  <si>
    <t>Fabricación de equipamiento e instrumentos ópticos y sus accesorios</t>
  </si>
  <si>
    <t>267002</t>
  </si>
  <si>
    <t>Fabricación de aparatos y accesorios para fotografía excepto películas, placas y papeles sensibles</t>
  </si>
  <si>
    <t>268000</t>
  </si>
  <si>
    <t>Fabricación de soportes ópticos y magnéticos</t>
  </si>
  <si>
    <t>271010</t>
  </si>
  <si>
    <t>Fabricación de motores, generadores y transformadores eléctricos</t>
  </si>
  <si>
    <t>271020</t>
  </si>
  <si>
    <t>Fabricación de aparatos de distribución y control de la energía eléctrica</t>
  </si>
  <si>
    <t>272000</t>
  </si>
  <si>
    <t>Fabricación de acumuladores, pilas y baterías primarias</t>
  </si>
  <si>
    <t>273110</t>
  </si>
  <si>
    <t>Fabricación de cables de fibra óptica</t>
  </si>
  <si>
    <t>273190</t>
  </si>
  <si>
    <t>Fabricación de hilos y cables aislados n.c.p.</t>
  </si>
  <si>
    <t>274000</t>
  </si>
  <si>
    <t>Fabricación de lámparas eléctricas y equipo de iluminación</t>
  </si>
  <si>
    <t>275010</t>
  </si>
  <si>
    <t>Fabricación de cocinas, calefones, estufas y calefactores no eléctricos</t>
  </si>
  <si>
    <t>275020</t>
  </si>
  <si>
    <t>Fabricación de heladeras, "freezers", lavarropas y secarropas</t>
  </si>
  <si>
    <t>275091</t>
  </si>
  <si>
    <t>Fabricación de ventiladores, extractores de aire, aspiradoras y similares</t>
  </si>
  <si>
    <t>275092</t>
  </si>
  <si>
    <t>Fabricación de planchas, calefactores, hornos eléctricos, tostadoras y otros aparatos generadores de calor</t>
  </si>
  <si>
    <t>275099</t>
  </si>
  <si>
    <t>Fabricación de aparatos de uso doméstico n.c.p.</t>
  </si>
  <si>
    <t>279000</t>
  </si>
  <si>
    <t>Fabricación de equipo eléctrico n.c.p.</t>
  </si>
  <si>
    <t>281100</t>
  </si>
  <si>
    <t>Fabricación de motores y turbinas, excepto motores para aeronaves, vehículos automotores y motocicletas</t>
  </si>
  <si>
    <t>281201</t>
  </si>
  <si>
    <t>Fabricación de bombas</t>
  </si>
  <si>
    <t>281301</t>
  </si>
  <si>
    <t>Fabricación de compresores; grifos y válvulas</t>
  </si>
  <si>
    <t>281400</t>
  </si>
  <si>
    <t>Fabricación de cojinetes; engranajes; trenes de engranaje y piezas de transmisión</t>
  </si>
  <si>
    <t>281500</t>
  </si>
  <si>
    <t>Fabricación de hornos; hogares y quemadores</t>
  </si>
  <si>
    <t>281600</t>
  </si>
  <si>
    <t>Fabricación de maquinaria y equipo de elevación y manipulación</t>
  </si>
  <si>
    <t>281700</t>
  </si>
  <si>
    <t>Fabricación de maquinaria y equipo de oficina, excepto equipo informático</t>
  </si>
  <si>
    <t>281900</t>
  </si>
  <si>
    <t>Fabricación de maquinaria y equipo de uso general n.c.p.</t>
  </si>
  <si>
    <t>282110</t>
  </si>
  <si>
    <t>Fabricación de tractores</t>
  </si>
  <si>
    <t>282120</t>
  </si>
  <si>
    <t>Fabricación de maquinaria y equipo de uso agropecuario y forestal</t>
  </si>
  <si>
    <t>282130</t>
  </si>
  <si>
    <t>Fabricación de implementos de uso agropecuario</t>
  </si>
  <si>
    <t>282200</t>
  </si>
  <si>
    <t>Fabricación de máquinas herramienta</t>
  </si>
  <si>
    <t>282300</t>
  </si>
  <si>
    <t>Fabricación de maquinaria metalúrgica</t>
  </si>
  <si>
    <t>282400</t>
  </si>
  <si>
    <t>Fabricación de maquinaria para la explotación de minas y canteras y para obras de construcción</t>
  </si>
  <si>
    <t>282500</t>
  </si>
  <si>
    <t>Fabricación de maquinaria para la elaboración de alimentos, bebidas y tabaco</t>
  </si>
  <si>
    <t>282600</t>
  </si>
  <si>
    <t>Fabricación de maquinaria para la elaboración de productos textiles, prendas de vestir y cueros</t>
  </si>
  <si>
    <t>282901</t>
  </si>
  <si>
    <t>Fabricación de maquinaria para la industria del papel y las artes gráficas</t>
  </si>
  <si>
    <t>282909</t>
  </si>
  <si>
    <t>Fabricación de maquinaria y equipo de uso especial n.c.p.</t>
  </si>
  <si>
    <t>291000</t>
  </si>
  <si>
    <t>Fabricación de vehículos automotores</t>
  </si>
  <si>
    <t>292000</t>
  </si>
  <si>
    <t>Fabricación de carrocerías para vehículos automotores; fabricación de remolques y semirremolques</t>
  </si>
  <si>
    <t>293011</t>
  </si>
  <si>
    <t>Rectificación de motores</t>
  </si>
  <si>
    <t>293090</t>
  </si>
  <si>
    <t>Fabricación de partes, piezas y accesorios para vehículos automotores y sus motores n.c.p.</t>
  </si>
  <si>
    <t>301100</t>
  </si>
  <si>
    <t>Construcción y reparación de buques</t>
  </si>
  <si>
    <t>301200</t>
  </si>
  <si>
    <t>Construcción y reparación de embarcaciones de recreo y deporte</t>
  </si>
  <si>
    <t>302000</t>
  </si>
  <si>
    <t>Fabricación y reparación de locomotoras y de material rodante para transporte ferroviario</t>
  </si>
  <si>
    <t>303000</t>
  </si>
  <si>
    <t>Fabricación y reparación de aeronaves</t>
  </si>
  <si>
    <t>309100</t>
  </si>
  <si>
    <t>Fabricación de motocicletas</t>
  </si>
  <si>
    <t>309200</t>
  </si>
  <si>
    <t>Fabricación de bicicletas y de sillones de ruedas ortopédicos</t>
  </si>
  <si>
    <t>309900</t>
  </si>
  <si>
    <t>Fabricación de equipo de transporte n.c.p.</t>
  </si>
  <si>
    <t>310010</t>
  </si>
  <si>
    <t>Fabricación de muebles y partes de muebles, principalmente de madera</t>
  </si>
  <si>
    <t>310020</t>
  </si>
  <si>
    <t>Fabrica ción de muebles y partes de muebles, excepto los que son principalmente de madera (metal, plástico, etc.)</t>
  </si>
  <si>
    <t>310030</t>
  </si>
  <si>
    <t>Fabricación de somieres y colchones</t>
  </si>
  <si>
    <t>321011</t>
  </si>
  <si>
    <t>Fabricación de joyas finas y artículos conexos</t>
  </si>
  <si>
    <t>321012</t>
  </si>
  <si>
    <t>Fabricación de objetos de platería</t>
  </si>
  <si>
    <t>321020</t>
  </si>
  <si>
    <t>Fabricación de "bijouterie"</t>
  </si>
  <si>
    <t>322001</t>
  </si>
  <si>
    <t>Fabricación de instrumentos de música</t>
  </si>
  <si>
    <t>323001</t>
  </si>
  <si>
    <t>Fabricación de artículos de deporte</t>
  </si>
  <si>
    <t>324000</t>
  </si>
  <si>
    <t>Fabricación de juegos y juguetes</t>
  </si>
  <si>
    <t>329010</t>
  </si>
  <si>
    <t>Fabricación de lápices, lapiceras, bolígrafos, sellos y artículos similares para oficinas y artistas</t>
  </si>
  <si>
    <t>329020</t>
  </si>
  <si>
    <t>Fabricación de escobas, cepillos y pinceles</t>
  </si>
  <si>
    <t>329030</t>
  </si>
  <si>
    <t>Fabricación de carteles, señales e indicadores -eléctricos o no329040 Fabricación de equipo de protección y seguridad, excepto calzado</t>
  </si>
  <si>
    <t>329090</t>
  </si>
  <si>
    <t>Industrias manufactureras n.c.p.</t>
  </si>
  <si>
    <t>331101</t>
  </si>
  <si>
    <t>Reparación y mantenimiento de productos de metal, excepto maquinaria y equipo</t>
  </si>
  <si>
    <t>331210</t>
  </si>
  <si>
    <t>Reparación y mantenimiento de maquinaria de uso general</t>
  </si>
  <si>
    <t>331220</t>
  </si>
  <si>
    <t>Reparación y mantenimiento de maquinaria y equipo de uso agropecuario y forestal</t>
  </si>
  <si>
    <t>331290</t>
  </si>
  <si>
    <t>Reparación y mantenimiento de maquinaria de uso especial n.c.p.</t>
  </si>
  <si>
    <t>331301</t>
  </si>
  <si>
    <t>Reparación y mantenimiento de instrumentos médicos, ópticos y de precisión; equipo fotográfico, aparatos para medir, ensayar o navegar; relojes, excepto para uso personal o doméstico</t>
  </si>
  <si>
    <t>331400</t>
  </si>
  <si>
    <t>Reparación y mantenimiento de maquinaria y aparatos eléctricos</t>
  </si>
  <si>
    <t>331900</t>
  </si>
  <si>
    <t>Reparación y mantenimiento de máquinas y equipo n.c.p.</t>
  </si>
  <si>
    <t>332000</t>
  </si>
  <si>
    <t>Instalación de maquinaria y equipos industriales</t>
  </si>
  <si>
    <t>351110</t>
  </si>
  <si>
    <t>Generación de energía térmica convencional</t>
  </si>
  <si>
    <t>351120</t>
  </si>
  <si>
    <t>Generación de energía térmica nuclear</t>
  </si>
  <si>
    <t>351130</t>
  </si>
  <si>
    <t>Generación de energía hidráulica</t>
  </si>
  <si>
    <t>351190</t>
  </si>
  <si>
    <t>Generación de energía n.c.p.</t>
  </si>
  <si>
    <t>351201</t>
  </si>
  <si>
    <t>Transporte de energía eléctrica</t>
  </si>
  <si>
    <t>351310</t>
  </si>
  <si>
    <t>Comercio mayorista de energía eléctrica</t>
  </si>
  <si>
    <t>351320</t>
  </si>
  <si>
    <t>Distribución de energía eléctrica</t>
  </si>
  <si>
    <t>352010</t>
  </si>
  <si>
    <t>Fabricación de gas y procesamiento de gas natural</t>
  </si>
  <si>
    <t>352020</t>
  </si>
  <si>
    <t>Distribución de combustibles gaseosos por tuberías</t>
  </si>
  <si>
    <t>353001</t>
  </si>
  <si>
    <t>Suministro de vapor y aire acondicionado</t>
  </si>
  <si>
    <t>360010</t>
  </si>
  <si>
    <t>Captación, depuración y distribución de agua de fuentes subterráneas</t>
  </si>
  <si>
    <t>360020</t>
  </si>
  <si>
    <t>Captación, depuración y distribución de agua de fuentes superficiales</t>
  </si>
  <si>
    <t>370000</t>
  </si>
  <si>
    <t>Servicios de depuración de aguas residuales, alcantarillado y cloacas</t>
  </si>
  <si>
    <t>381100</t>
  </si>
  <si>
    <t>Recolección, transporte, tratamiento y disposición final de residuos no peligrosos</t>
  </si>
  <si>
    <t>381200</t>
  </si>
  <si>
    <t>Recolección, transporte, tratamiento y disposición final de residuos peligrosos</t>
  </si>
  <si>
    <t>382010</t>
  </si>
  <si>
    <t>Recuperación de materiales y desechos metálicos</t>
  </si>
  <si>
    <t>382020</t>
  </si>
  <si>
    <t>Recuperación de materiales y desechos no metálicos</t>
  </si>
  <si>
    <t>390000</t>
  </si>
  <si>
    <t>Descontaminación y otros servicios de gestión de residuos</t>
  </si>
  <si>
    <t>410011</t>
  </si>
  <si>
    <t>Construcción, reforma y reparación de edificios residenciales</t>
  </si>
  <si>
    <t>410021</t>
  </si>
  <si>
    <t>Construcción, reforma y reparación de edificios no residenciales</t>
  </si>
  <si>
    <t>421000</t>
  </si>
  <si>
    <t>Construcción, reforma y reparación de obras de infraestructura para el transporte</t>
  </si>
  <si>
    <t>422100</t>
  </si>
  <si>
    <t>Perforación de pozos de aguacción, reforma y reparación de redes distribución de electricidad, gas, agua, telecomunicaciones y de</t>
  </si>
  <si>
    <t>422200</t>
  </si>
  <si>
    <t>Construotros servicios públicos</t>
  </si>
  <si>
    <t>429010</t>
  </si>
  <si>
    <t>Construcción, reforma y reparación de obras hidráulicas</t>
  </si>
  <si>
    <t>429090</t>
  </si>
  <si>
    <t>Construcción de obras de ingeniería civil n.c.p.</t>
  </si>
  <si>
    <t>431100</t>
  </si>
  <si>
    <t>Demolición y voladura de edificios y de sus partes</t>
  </si>
  <si>
    <t>431210</t>
  </si>
  <si>
    <t>Movimiento de suelos y preparación de terrenos para obras</t>
  </si>
  <si>
    <t>431220</t>
  </si>
  <si>
    <t>Perforación y sondeo, excepto perforación de pozos de petróleo, de gas, de minas e hidráulicos y prospección de yacimientos de petróleo</t>
  </si>
  <si>
    <t>432110</t>
  </si>
  <si>
    <t>Instalación de sistemas de iluminación, control y señalización eléctrica para el transporte</t>
  </si>
  <si>
    <t>432190</t>
  </si>
  <si>
    <t>Instalación, ejecución y mantenimiento de instalaciones eléctricas, electromecánicas y electrónicas n.c.p.</t>
  </si>
  <si>
    <t>432200</t>
  </si>
  <si>
    <t>Instalaciones de gas, agua, sanitarios y de climatización, con sus artefactos conexos</t>
  </si>
  <si>
    <t>432910</t>
  </si>
  <si>
    <t>Instalaciones de ascensores, montacargas y escaleras mecánicas</t>
  </si>
  <si>
    <t>432920</t>
  </si>
  <si>
    <t>Aislamiento térmico, acústico, hídrico y antivibratorio</t>
  </si>
  <si>
    <t>432990</t>
  </si>
  <si>
    <t>Instalaciones para edificios y obras de ingeniería civil n.c.p.</t>
  </si>
  <si>
    <t>433010</t>
  </si>
  <si>
    <t>Instalaciones de carpintería, herrería de obra y artística</t>
  </si>
  <si>
    <t>433020</t>
  </si>
  <si>
    <t>Terminación y revestimiento de paredes y pisos</t>
  </si>
  <si>
    <t>433030</t>
  </si>
  <si>
    <t>Colocación de cristales en obra</t>
  </si>
  <si>
    <t>433040</t>
  </si>
  <si>
    <t>Pintura y trabajos de decoración</t>
  </si>
  <si>
    <t>433090</t>
  </si>
  <si>
    <t>Terminación de edificios n.c.p.</t>
  </si>
  <si>
    <t>439100</t>
  </si>
  <si>
    <t>Alquiler de equipo de construcción o demolición dotado de operarios</t>
  </si>
  <si>
    <t>439910</t>
  </si>
  <si>
    <t>Hincado de pilotes, cimentación y otros trabajos de hormigón armado</t>
  </si>
  <si>
    <t>439990</t>
  </si>
  <si>
    <t>Actividades especializadas de construcción n.c.p.</t>
  </si>
  <si>
    <t>451110</t>
  </si>
  <si>
    <t>Venta de autos, camionetas y utilitarios nuevos</t>
  </si>
  <si>
    <t>451190</t>
  </si>
  <si>
    <t>Venta de vehículos automotores nuevos n.c.p.</t>
  </si>
  <si>
    <t>451210</t>
  </si>
  <si>
    <t>Venta de autos, camionetas y utilitarios, usados</t>
  </si>
  <si>
    <t>451290</t>
  </si>
  <si>
    <t>Venta de vehículos automotores usados n.c.p.</t>
  </si>
  <si>
    <t>452101</t>
  </si>
  <si>
    <t>Lavado automático y manual de vehículos automotores</t>
  </si>
  <si>
    <t>452210</t>
  </si>
  <si>
    <t>Reparación de cámaras y cubiertas</t>
  </si>
  <si>
    <t>452220</t>
  </si>
  <si>
    <t>Reparación de amortiguadores, alineación de dirección y balanceo de ruedas</t>
  </si>
  <si>
    <t>452300</t>
  </si>
  <si>
    <t>Instalación y reparación de parabrisas, lunetas y ventanillas, cerraduras no eléctricas y grabado de cristales</t>
  </si>
  <si>
    <t>452401</t>
  </si>
  <si>
    <t>Reparaciones eléctricas del tablero e instrumental; reparación y recarga de baterías; instalación de alarmas, radios, sistemas de climatización</t>
  </si>
  <si>
    <t>452500</t>
  </si>
  <si>
    <t>Tapizado y retapizado de automotores</t>
  </si>
  <si>
    <t>452600</t>
  </si>
  <si>
    <t>Reparación y pintura de carrocerías; colocación y reparación de guardabarros y protecciones exteriores</t>
  </si>
  <si>
    <t>452700</t>
  </si>
  <si>
    <t>Instalación y reparación de caños de escape y radiadores</t>
  </si>
  <si>
    <t>452800</t>
  </si>
  <si>
    <t>Mantenimiento y reparación de frenos y embragues</t>
  </si>
  <si>
    <t>452910</t>
  </si>
  <si>
    <t>Instalación y reparación de equipos de GNC</t>
  </si>
  <si>
    <t>452990</t>
  </si>
  <si>
    <t>Mantenimiento y reparación del motor n.c.p.; mecánica integral</t>
  </si>
  <si>
    <t>453100</t>
  </si>
  <si>
    <t>Venta al por mayor de partes, piezas y accesorios de vehículos automotores</t>
  </si>
  <si>
    <t>453210</t>
  </si>
  <si>
    <t>Venta al por menor de cámaras y cubiertas</t>
  </si>
  <si>
    <t>453220</t>
  </si>
  <si>
    <t>Venta al por menor de baterías</t>
  </si>
  <si>
    <t>453291</t>
  </si>
  <si>
    <t>Venta al por menor de partes, piezas y accesorios nuevos n.c.p.</t>
  </si>
  <si>
    <t>453292</t>
  </si>
  <si>
    <t>Venta al por menor de partes, piezas y accesorios usados n.c.p.</t>
  </si>
  <si>
    <t>454010</t>
  </si>
  <si>
    <t>Venta de motocicletas y de sus partes, piezas y accesorios</t>
  </si>
  <si>
    <t>454020</t>
  </si>
  <si>
    <t>Mantenimiento y reparación de motocicletas</t>
  </si>
  <si>
    <t>461011</t>
  </si>
  <si>
    <t>Venta al por mayor en comisión o consignación de cereales (incluye arroz), oleaginosas y forrajeras excepto semillas</t>
  </si>
  <si>
    <t>461012</t>
  </si>
  <si>
    <t>Venta al por mayor en comisión o consignación de semillas</t>
  </si>
  <si>
    <t>461013</t>
  </si>
  <si>
    <t>Venta al por mayor en comisión o consignación de frutas</t>
  </si>
  <si>
    <t>461014</t>
  </si>
  <si>
    <t>Acopio y acondicionamiento en comisión o consignación de cereales (incluye arroz), oleaginosas y forrajeras excepto semillas</t>
  </si>
  <si>
    <t>461019</t>
  </si>
  <si>
    <t>Venta al por mayor en comisión o consignación de productos agrícolas n.c.p.</t>
  </si>
  <si>
    <t>461021</t>
  </si>
  <si>
    <t>Venta al por mayor en comisión o consignación de ganado bovino en pie</t>
  </si>
  <si>
    <t>461022</t>
  </si>
  <si>
    <t>Venta al por mayor en comisión o consignación de ganado en pie excepto bovino</t>
  </si>
  <si>
    <t>461029</t>
  </si>
  <si>
    <t>Venta al por mayor en comisión o consignación de productos pecuarios n.c.p.</t>
  </si>
  <si>
    <t>461031</t>
  </si>
  <si>
    <t xml:space="preserve">Operaciones de intermediación de carne -consignatario directo </t>
  </si>
  <si>
    <t xml:space="preserve">461032 </t>
  </si>
  <si>
    <t>Operaciones de intermediación de carne excepto consignatario directo</t>
  </si>
  <si>
    <t>461039</t>
  </si>
  <si>
    <t>Venta al por mayor en comisión o consignación de alimentos, bebidas y tabaco n.c.p.</t>
  </si>
  <si>
    <t>461040</t>
  </si>
  <si>
    <t>Venta al por mayor en comisión o consignación de combustibles</t>
  </si>
  <si>
    <t>461091</t>
  </si>
  <si>
    <t>Venta al por mayor en comisión o consignación de productos textiles, prendas de vestir, calzado excepto el ortopédico, artículos de marroquinería, paraguas y similares y productos de cuero n.c.p.</t>
  </si>
  <si>
    <t>461092</t>
  </si>
  <si>
    <t>Venta al por mayor en comisión o consignación de madera y materiales para la construcción</t>
  </si>
  <si>
    <t>461093</t>
  </si>
  <si>
    <t>Venta al por mayor en comisión o consignación de minerales, metales y productos químicos industriales</t>
  </si>
  <si>
    <t>461094</t>
  </si>
  <si>
    <t>Venta al por mayor en comisión o consignación de maquinaria, equipo profesional industrial y comercial, embarcaciones y aeronaves</t>
  </si>
  <si>
    <t>461095</t>
  </si>
  <si>
    <t>Venta al por mayor en comisión o consignación de papel, cartón, libros, revistas, diarios, materiales de embalaje y artículos de librería</t>
  </si>
  <si>
    <t>461099</t>
  </si>
  <si>
    <t>Venta al por mayor en comisión o consignación de mercaderías n.c.p.</t>
  </si>
  <si>
    <t>462110</t>
  </si>
  <si>
    <t>Acopio de algodón</t>
  </si>
  <si>
    <t>462120</t>
  </si>
  <si>
    <t>Venta al por mayor de semillas y granos para forrajes</t>
  </si>
  <si>
    <t>462131</t>
  </si>
  <si>
    <t>Venta al por mayor de cereales (incluye arroz), oleaginosas y forrajeras excepto semillas</t>
  </si>
  <si>
    <t>462132</t>
  </si>
  <si>
    <t>Acopio y acondicionamiento de cereales y semillas, excepto de algodón y semillas y granos para forrajes</t>
  </si>
  <si>
    <t>462190</t>
  </si>
  <si>
    <t>Venta al por mayor de materias primas agrícolas y de la silvicultura n.c.p.</t>
  </si>
  <si>
    <t>462201</t>
  </si>
  <si>
    <t>Venta al por mayor de lanas, cueros en bruto y productos afines</t>
  </si>
  <si>
    <t>462209</t>
  </si>
  <si>
    <t>Venta al por mayor de materias primas pecuarias n.c.p. incluso animales vivos</t>
  </si>
  <si>
    <t>463111</t>
  </si>
  <si>
    <t>Venta al por mayor de productos lácteos</t>
  </si>
  <si>
    <t>463112</t>
  </si>
  <si>
    <t>Venta al por mayor de fiambres y quesos</t>
  </si>
  <si>
    <t>463121</t>
  </si>
  <si>
    <t>Venta al por mayor de carnes rojas y derivados</t>
  </si>
  <si>
    <t>463129</t>
  </si>
  <si>
    <t>Venta al por mayor de aves, huevos y productos de granja y de la caza n.c.p.</t>
  </si>
  <si>
    <t>463130</t>
  </si>
  <si>
    <t>Venta al por mayor de pescado</t>
  </si>
  <si>
    <t>463140</t>
  </si>
  <si>
    <t>Venta al por mayor y empaque de frutas, de legumbres y hortalizas frescas</t>
  </si>
  <si>
    <t>463151</t>
  </si>
  <si>
    <t>Venta al por mayor de pan, productos de confitería y pastas frescas</t>
  </si>
  <si>
    <t>463152</t>
  </si>
  <si>
    <t>Venta al por mayor de azúcar</t>
  </si>
  <si>
    <t>463153</t>
  </si>
  <si>
    <t>Venta al por mayor de aceites y grasas</t>
  </si>
  <si>
    <t>463154</t>
  </si>
  <si>
    <t>Venta al por mayor de café, té, yerba mate y otras infusiones y especias y condimentos</t>
  </si>
  <si>
    <t>463159</t>
  </si>
  <si>
    <t>Venta al por mayor de productos y subproductos de molinería n.c.p.</t>
  </si>
  <si>
    <t>463160</t>
  </si>
  <si>
    <t>Venta al por mayor de chocolates, golosinas y productos para kioscos y polirrubros n.c.p., excepto cigarrillos</t>
  </si>
  <si>
    <t>463170</t>
  </si>
  <si>
    <t>Venta al por mayor de alimentos balanceados para animales</t>
  </si>
  <si>
    <t>463180</t>
  </si>
  <si>
    <t>Venta al por mayor en supermercados mayoristas de alimentos</t>
  </si>
  <si>
    <t>463191</t>
  </si>
  <si>
    <t>Venta al por mayor de frutas, legumbres y cereales secos y en conserva</t>
  </si>
  <si>
    <t>463199</t>
  </si>
  <si>
    <t>Venta al por mayor de productos alimenticios n.c.p.</t>
  </si>
  <si>
    <t>463211</t>
  </si>
  <si>
    <t>Venta al por mayor de vino</t>
  </si>
  <si>
    <t>463212</t>
  </si>
  <si>
    <t>Venta al por mayor de bebidas espiritosas</t>
  </si>
  <si>
    <t>463219</t>
  </si>
  <si>
    <t>Venta al por mayor de bebidas alcohólicas n.c.p.</t>
  </si>
  <si>
    <t>463220</t>
  </si>
  <si>
    <t>Venta al por mayor de bebidas no alcohólicas</t>
  </si>
  <si>
    <t>463300</t>
  </si>
  <si>
    <t>Venta al por mayor de cigarrillos y productos de tabaco</t>
  </si>
  <si>
    <t>464 Ven</t>
  </si>
  <si>
    <t>ta al por mayor de artículos de uso doméstico y/o personal</t>
  </si>
  <si>
    <t>464111</t>
  </si>
  <si>
    <t>Venta al por mayor de tejidos (telas)</t>
  </si>
  <si>
    <t>464112</t>
  </si>
  <si>
    <t>Venta al por mayor de artículos de mercería</t>
  </si>
  <si>
    <t>464113</t>
  </si>
  <si>
    <t>Venta al por mayor de mantelería, ropa de cama y artículos textiles para el hogar</t>
  </si>
  <si>
    <t>464114</t>
  </si>
  <si>
    <t>Venta al por mayor de tapices y alfombras de materiales textiles</t>
  </si>
  <si>
    <t>464119</t>
  </si>
  <si>
    <t>Venta al por mayor de productos textiles n.c.p.</t>
  </si>
  <si>
    <t>464121</t>
  </si>
  <si>
    <t>Venta al por mayor de prendas de vestir de cuero</t>
  </si>
  <si>
    <t>464122</t>
  </si>
  <si>
    <t>Venta al por mayor de medias y prendas de punto</t>
  </si>
  <si>
    <t>464129</t>
  </si>
  <si>
    <t>Venta al por mayor de prendas y accesorios de vestir n.c.p., excepto uniformes y ropa de trabajo</t>
  </si>
  <si>
    <t>464130</t>
  </si>
  <si>
    <t>Venta al por mayor de calzado excepto el ortopédico</t>
  </si>
  <si>
    <t>464142</t>
  </si>
  <si>
    <t>Venta al por mayor de suelas y afines</t>
  </si>
  <si>
    <t>464149</t>
  </si>
  <si>
    <t>Venta al por mayor de artículos de marroquinería, paraguas y productos similares n.c.p.</t>
  </si>
  <si>
    <t>464211</t>
  </si>
  <si>
    <t>Venta al por mayor de libros y publicaciones</t>
  </si>
  <si>
    <t>464212</t>
  </si>
  <si>
    <t>Venta al por mayor de diarios y revistas</t>
  </si>
  <si>
    <t>464221</t>
  </si>
  <si>
    <t>Venta al por mayor de papel y productos de papel y cartón excepto envases</t>
  </si>
  <si>
    <t>464222</t>
  </si>
  <si>
    <t>Venta al por mayor de envases de papel y cartón</t>
  </si>
  <si>
    <t>464223</t>
  </si>
  <si>
    <t>Venta al por mayor de artículos de librería y papelería</t>
  </si>
  <si>
    <t>464310</t>
  </si>
  <si>
    <t>Venta al por mayor de productos farmacéuticos</t>
  </si>
  <si>
    <t>464320</t>
  </si>
  <si>
    <t>Venta al por mayor de productos cosméticos, de tocador y de perfumería</t>
  </si>
  <si>
    <t>464330</t>
  </si>
  <si>
    <t>Venta al por mayor de instrumental médico y odontológico y artículos ortopédicos</t>
  </si>
  <si>
    <t>464340</t>
  </si>
  <si>
    <t>Venta al por mayor de productos veterinarios</t>
  </si>
  <si>
    <t>464410</t>
  </si>
  <si>
    <t>Venta al por mayor de artículos de óptica y de fotografía</t>
  </si>
  <si>
    <t>464420</t>
  </si>
  <si>
    <t>Venta al por mayor de artículos de relojería, joyería y fantasías</t>
  </si>
  <si>
    <t>464501</t>
  </si>
  <si>
    <t>Venta al por mayor de electrodomésticos y artefactos para el hogar excepto equipos de audio y video</t>
  </si>
  <si>
    <t>464502</t>
  </si>
  <si>
    <t>Venta al por mayor de equipos de audio, video y televisión</t>
  </si>
  <si>
    <t>464610</t>
  </si>
  <si>
    <t>Venta al por mayor de muebles excepto de oficina; artículos de mimbre y corcho; colchones y somieres</t>
  </si>
  <si>
    <t>464620</t>
  </si>
  <si>
    <t>Venta al por mayor de artículos de iluminación</t>
  </si>
  <si>
    <t>464631</t>
  </si>
  <si>
    <t>Venta al por mayor de artículos de vidrio</t>
  </si>
  <si>
    <t>464632</t>
  </si>
  <si>
    <t>Venta al por mayor de artículos de bazar y menaje excepto de vidrio</t>
  </si>
  <si>
    <t>464910</t>
  </si>
  <si>
    <t>Venta al por mayor de CD's y DVD's de audio y video grabados.</t>
  </si>
  <si>
    <t>464920</t>
  </si>
  <si>
    <t>Venta al por mayor de materiales y productos de limpieza</t>
  </si>
  <si>
    <t>464930</t>
  </si>
  <si>
    <t>Venta al por mayor de juguetes</t>
  </si>
  <si>
    <t>464940</t>
  </si>
  <si>
    <t>Venta al por mayor de bicicletas y rodados similares</t>
  </si>
  <si>
    <t>464950</t>
  </si>
  <si>
    <t>Venta al por mayor de artículos de esparcimiento y deportes</t>
  </si>
  <si>
    <t>464991</t>
  </si>
  <si>
    <t>Venta al por mayor de flores y plantas naturales y artificiales</t>
  </si>
  <si>
    <t>464999</t>
  </si>
  <si>
    <t>Venta al por mayor de artículos de uso doméstico o personal n.c.p</t>
  </si>
  <si>
    <t>465100</t>
  </si>
  <si>
    <t>Venta al por mayor de equipos, periféricos, accesorios y programas informáticos</t>
  </si>
  <si>
    <t>465210</t>
  </si>
  <si>
    <t>Venta al por mayor de equipos de telefonía y comunicaciones</t>
  </si>
  <si>
    <t>465220</t>
  </si>
  <si>
    <t>Venta al por mayor de componentes electrónicos</t>
  </si>
  <si>
    <t>465310</t>
  </si>
  <si>
    <t>Venta al por mayor de máquinas, equipos e implementos de uso en los sectores agropecuario, jardinería, silvicultura, pesca y caza</t>
  </si>
  <si>
    <t>465320</t>
  </si>
  <si>
    <t>Venta al por mayor de máquinas, equipos e implementos de uso en la elaboración de alimentos, bebidas y tabaco</t>
  </si>
  <si>
    <t>465330</t>
  </si>
  <si>
    <t>Venta al por mayor de máquinas, equipos e implementos de uso en la fabricación de textiles, prendas y accesorios de vestir, calzado, artículos de cuero y marroquinería</t>
  </si>
  <si>
    <t>465340</t>
  </si>
  <si>
    <t>Venta al por mayor de máquinas, equipos e implementos de uso en imprentas, artes gráficas y actividades conexas</t>
  </si>
  <si>
    <t>465350</t>
  </si>
  <si>
    <t>Venta al por mayor de máquinas, equipos e implementos de uso médico y paramédico</t>
  </si>
  <si>
    <t>465360</t>
  </si>
  <si>
    <t>Venta al por mayor de máquinas, equipos e implementos de uso en la industria del plástico y del caucho</t>
  </si>
  <si>
    <t>465390</t>
  </si>
  <si>
    <t>Venta al por mayor de máquinas, equipos e implementos de uso especial n.c.p.</t>
  </si>
  <si>
    <t>465400</t>
  </si>
  <si>
    <t>Venta al por mayor de máquinas -herramienta de uso general</t>
  </si>
  <si>
    <t>465500</t>
  </si>
  <si>
    <t>Venta al por mayor de vehículos, equipos y máquinas para el transporte ferroviario, aéreo y de navegación</t>
  </si>
  <si>
    <t>465610</t>
  </si>
  <si>
    <t>Venta al por mayor de muebles e instalaciones para oficinas</t>
  </si>
  <si>
    <t>465690</t>
  </si>
  <si>
    <t>Venta al por mayor de muebles e instalaciones para la industria, el comercio y los servicios n.c.p.</t>
  </si>
  <si>
    <t>465910</t>
  </si>
  <si>
    <t>Venta al por mayor de máquinas y equipo de control y seguridad</t>
  </si>
  <si>
    <t>465920</t>
  </si>
  <si>
    <t>Venta al por mayor de maquinaria y equipo de oficina, excepto equipo informático</t>
  </si>
  <si>
    <t>465930</t>
  </si>
  <si>
    <t>Venta al por mayor de equipo profesional y científico e instrumentos de medida y de control n.c.p.</t>
  </si>
  <si>
    <t>465990</t>
  </si>
  <si>
    <t>Venta al por mayor de máquinas, equipo y materiales conexos n.c.p.</t>
  </si>
  <si>
    <t>466110</t>
  </si>
  <si>
    <t>Venta al por mayor de combustibles y lubricantes para automotores</t>
  </si>
  <si>
    <t>466121</t>
  </si>
  <si>
    <t>Fraccionamiento y distribución de gas licuado</t>
  </si>
  <si>
    <t>466129</t>
  </si>
  <si>
    <t>Venta al por mayor de combustibles, lubricantes, leña y carbón, excepto gas licuado y combustibles y lubricantes para automotores</t>
  </si>
  <si>
    <t>466200</t>
  </si>
  <si>
    <t>Venta al por mayor de metales y minerales metalíferos</t>
  </si>
  <si>
    <t>466310</t>
  </si>
  <si>
    <t>Venta al por mayor de aberturas</t>
  </si>
  <si>
    <t>466320</t>
  </si>
  <si>
    <t>Venta al por mayor de productos de madera excepto muebles</t>
  </si>
  <si>
    <t>466330</t>
  </si>
  <si>
    <t>Venta al por mayor de artículos de ferretería y materiales eléctricos</t>
  </si>
  <si>
    <t>466340</t>
  </si>
  <si>
    <t>Venta al por mayor de pinturas y productos conexos</t>
  </si>
  <si>
    <t>466350</t>
  </si>
  <si>
    <t>Venta al por mayor de cristales y espejos</t>
  </si>
  <si>
    <t>466360</t>
  </si>
  <si>
    <t>Venta al por mayor de artículos para plomería, instalación de gas y calefacción</t>
  </si>
  <si>
    <t>466370</t>
  </si>
  <si>
    <t>Venta al por mayor de papeles para pared, revestimiento para pisos de goma, plástico y textiles, y artículos similares para la decoración</t>
  </si>
  <si>
    <t>466391</t>
  </si>
  <si>
    <t>Venta al por mayor de artículos de loza, cerámica y porcelana de uso en construcción</t>
  </si>
  <si>
    <t>466399</t>
  </si>
  <si>
    <t>Venta al por mayor de artículos para la construcción n.c.p.</t>
  </si>
  <si>
    <t>466910</t>
  </si>
  <si>
    <t>Venta al por mayor de productos intermedios n.c.p., desperdicios y desechos textiles</t>
  </si>
  <si>
    <t>466920</t>
  </si>
  <si>
    <t>Venta al por mayor de productos intermedios n.c.p., desperdicios y desechos de papel y cartón</t>
  </si>
  <si>
    <t>466931</t>
  </si>
  <si>
    <t>Venta al por mayor de artículos de plástico</t>
  </si>
  <si>
    <t>466932</t>
  </si>
  <si>
    <t>Venta al por mayor de abonos, fertilizantes y plaguicidas</t>
  </si>
  <si>
    <t>466939</t>
  </si>
  <si>
    <t>Venta al por mayor de productos intermedios, desperdicios y desechos de vidrio, caucho, goma y químicos n.c.p.</t>
  </si>
  <si>
    <t>466940</t>
  </si>
  <si>
    <t xml:space="preserve">Venta al por mayor de productos intermedios n.c.p., desperdicios y desechos metálicos </t>
  </si>
  <si>
    <t>466990</t>
  </si>
  <si>
    <t>Venta al por mayor de productos intermedios, desperdicios y desechos n.c.p.</t>
  </si>
  <si>
    <t>469010</t>
  </si>
  <si>
    <t>Venta al por mayor de insumos agropecuarios diversos</t>
  </si>
  <si>
    <t>469090</t>
  </si>
  <si>
    <t>Venta al por mayor de mercancías n.c.p.</t>
  </si>
  <si>
    <t>471110</t>
  </si>
  <si>
    <t>Venta al por menor en hipermercados</t>
  </si>
  <si>
    <t>471120</t>
  </si>
  <si>
    <t>Venta al por menor en supermercados</t>
  </si>
  <si>
    <t>471130</t>
  </si>
  <si>
    <t>Venta al por menor en minimercados</t>
  </si>
  <si>
    <t>471190</t>
  </si>
  <si>
    <t>Venta al por menor en kioscos, polirrubros y comercios no especializados n.c.p.</t>
  </si>
  <si>
    <t>471900</t>
  </si>
  <si>
    <t>Venta al por menor en comercios no especializados, sin predominio de productos alimenticios y bebidas</t>
  </si>
  <si>
    <t>472111</t>
  </si>
  <si>
    <t>Venta al por menor de productos lácteos</t>
  </si>
  <si>
    <t>472112</t>
  </si>
  <si>
    <t>Venta al por menor de fiambres y embutidos</t>
  </si>
  <si>
    <t>472120</t>
  </si>
  <si>
    <t>Venta al por menor de productos de almacén y dietética</t>
  </si>
  <si>
    <t>472130</t>
  </si>
  <si>
    <t>Venta al por menor de carnes rojas, menudencias y chacinados frescos</t>
  </si>
  <si>
    <t>472140</t>
  </si>
  <si>
    <t>Venta al por menor de huevos, carne de aves y productos de granja y de la caza</t>
  </si>
  <si>
    <t>472150</t>
  </si>
  <si>
    <t>Venta al por menor de pescados y productos de la pesca</t>
  </si>
  <si>
    <t>472160</t>
  </si>
  <si>
    <t>Venta al por menor de frutas, legumbres y hortalizas frescas</t>
  </si>
  <si>
    <t>472171</t>
  </si>
  <si>
    <t>Venta al por menor de pan y productos de panadería</t>
  </si>
  <si>
    <t>472172</t>
  </si>
  <si>
    <t>Venta al por menor de bombones, golosinas y demás productos de confitería</t>
  </si>
  <si>
    <t>472190</t>
  </si>
  <si>
    <t>Venta al por menor de productos alimenticios n.c.p., en comercios especializados</t>
  </si>
  <si>
    <t>472200</t>
  </si>
  <si>
    <t>Venta al por menor de bebidas en comercios especializados</t>
  </si>
  <si>
    <t>472300</t>
  </si>
  <si>
    <t>Venta al por menor de tabaco en comercios especializados</t>
  </si>
  <si>
    <t>473000</t>
  </si>
  <si>
    <t>Venta al por menor de combustible para vehículos automotores y motocicletas</t>
  </si>
  <si>
    <t>474010</t>
  </si>
  <si>
    <t>Venta al por menor de equipos, periféricos, accesorios y programas informáticos</t>
  </si>
  <si>
    <t>474020</t>
  </si>
  <si>
    <t>Venta al por menor de aparatos de telefonía y comunicación</t>
  </si>
  <si>
    <t>475110</t>
  </si>
  <si>
    <t>Venta al por menor de hilados, tejidos y artículos de mercería</t>
  </si>
  <si>
    <t>475120</t>
  </si>
  <si>
    <t>Venta al por menor de confecciones para el hogar</t>
  </si>
  <si>
    <t>475190</t>
  </si>
  <si>
    <t>Venta al por menor de artículos textiles n.c.p. excepto prendas de vestir</t>
  </si>
  <si>
    <t>475210</t>
  </si>
  <si>
    <t>Venta al por menor de aberturas</t>
  </si>
  <si>
    <t>475220</t>
  </si>
  <si>
    <t>Venta al por menor de maderas y artículos de madera y corcho, excepto muebles</t>
  </si>
  <si>
    <t>475230</t>
  </si>
  <si>
    <t>Venta al por menor de artículos de ferretería y materiales eléctricos</t>
  </si>
  <si>
    <t>475240</t>
  </si>
  <si>
    <t>Venta al por menor de pinturas y productos conexos</t>
  </si>
  <si>
    <t>475250</t>
  </si>
  <si>
    <t>Venta al por menor de artículos para plomería e instalación de gas</t>
  </si>
  <si>
    <t>475260</t>
  </si>
  <si>
    <t>Venta al por menor de cristales, espejos, mamparas y cerramientos</t>
  </si>
  <si>
    <t>475270</t>
  </si>
  <si>
    <t>Venta al por menor de papeles para pared, revestimientos para pisos y artículos similares para la decoración</t>
  </si>
  <si>
    <t>475290</t>
  </si>
  <si>
    <t>Venta al por menor de materiales de construcción n.c.p.</t>
  </si>
  <si>
    <t>475300</t>
  </si>
  <si>
    <t>Venta al por menor de electrodomésticos, artefactos para el hogar y equipos de audio y video</t>
  </si>
  <si>
    <t>475410</t>
  </si>
  <si>
    <t>Venta al por menor de muebles para el hogar, artículos de mimbre y corcho</t>
  </si>
  <si>
    <t>475420</t>
  </si>
  <si>
    <t>Venta al por menor de colchones y somieres</t>
  </si>
  <si>
    <t>475430</t>
  </si>
  <si>
    <t>Venta al por menor de artículos de iluminación</t>
  </si>
  <si>
    <t>475440</t>
  </si>
  <si>
    <t>Venta al por menor de artículos de bazar y menaje</t>
  </si>
  <si>
    <t>475490</t>
  </si>
  <si>
    <t>Venta al por menor de artículos para el hogar n.c.p.</t>
  </si>
  <si>
    <t>476110</t>
  </si>
  <si>
    <t>Venta al por menor de libros</t>
  </si>
  <si>
    <t>476120</t>
  </si>
  <si>
    <t>Venta al por menor de diarios y revistas</t>
  </si>
  <si>
    <t>476130</t>
  </si>
  <si>
    <t>Venta al por menor de papel, cartón, materiales de embalaje y artículos de librería</t>
  </si>
  <si>
    <t>476200</t>
  </si>
  <si>
    <t>Venta al por menor de CD´s y DVD´s de audio y video grabados</t>
  </si>
  <si>
    <t>476310</t>
  </si>
  <si>
    <t>Venta al por menor de equipos y artículos deportivos</t>
  </si>
  <si>
    <t>476320</t>
  </si>
  <si>
    <t>Venta al por menor de armas, artículos para la caza y pesca</t>
  </si>
  <si>
    <t>476400</t>
  </si>
  <si>
    <t>Venta al por menor de juguetes, artículos de cotillón y juegos de mesa</t>
  </si>
  <si>
    <t>477110</t>
  </si>
  <si>
    <t>Venta al por menor de ropa interior, medias, prendas para dormir y para la playa</t>
  </si>
  <si>
    <t>477120</t>
  </si>
  <si>
    <t>Venta al por menor de uniformes escolares y guardapolvos</t>
  </si>
  <si>
    <t>477130</t>
  </si>
  <si>
    <t>Venta al por menor de indumentaria para bebés y niños</t>
  </si>
  <si>
    <t>477140</t>
  </si>
  <si>
    <t>Venta al por menor de indumentaria deportiva</t>
  </si>
  <si>
    <t>477150</t>
  </si>
  <si>
    <t>Venta al por menor de prendas de cuero</t>
  </si>
  <si>
    <t>477190</t>
  </si>
  <si>
    <t>Venta al por menor de prendas y accesorios de vestir n.c.p.</t>
  </si>
  <si>
    <t>477210</t>
  </si>
  <si>
    <t>Venta al por menor de artículos de talabartería y artículos regionales</t>
  </si>
  <si>
    <t>477230</t>
  </si>
  <si>
    <t>Venta al por menor de calzado deportivo</t>
  </si>
  <si>
    <t>477310</t>
  </si>
  <si>
    <t>Venta al por menor de productos farmacéuticos y de herboristería</t>
  </si>
  <si>
    <t>477320</t>
  </si>
  <si>
    <t>Venta al por menor de productos cosméticos, de tocador y de perfumería</t>
  </si>
  <si>
    <t>477330</t>
  </si>
  <si>
    <t>Venta al por menor de instrumental médico y odontológico y artículos ortopédicos</t>
  </si>
  <si>
    <t>477410</t>
  </si>
  <si>
    <t>Venta al por menor de artículos de óptica y fotografía</t>
  </si>
  <si>
    <t>477420</t>
  </si>
  <si>
    <t>Venta al por menor de artículos de relojería y joyería</t>
  </si>
  <si>
    <t>477440</t>
  </si>
  <si>
    <t>Venta al por menor de flores, plantas, semillas, abonos, fertilizantes y otros productos de vivero</t>
  </si>
  <si>
    <t>477450</t>
  </si>
  <si>
    <t>Venta al por menor de materiales y productos de limpieza</t>
  </si>
  <si>
    <t>477460</t>
  </si>
  <si>
    <t>Venta al por menor de fuel oil, gas en garrafas, carbón y leña</t>
  </si>
  <si>
    <t>477470</t>
  </si>
  <si>
    <t>Venta al por menor de productos veterinarios, animales domésticos y alimento balanceado para mascotas</t>
  </si>
  <si>
    <t>477480</t>
  </si>
  <si>
    <t>Venta al por menor de obras de arte</t>
  </si>
  <si>
    <t>477490</t>
  </si>
  <si>
    <t>Venta al por menor de artículos nuevos n.c.p.</t>
  </si>
  <si>
    <t>477810</t>
  </si>
  <si>
    <t>Venta al por menor de muebles usados</t>
  </si>
  <si>
    <t>477820</t>
  </si>
  <si>
    <t>Venta al por menor de libros, revistas y similares usados</t>
  </si>
  <si>
    <t>477830</t>
  </si>
  <si>
    <t>Venta al por menor de antigüedades</t>
  </si>
  <si>
    <t>477840</t>
  </si>
  <si>
    <t>Venta al por menor de oro, monedas, sellos y similares</t>
  </si>
  <si>
    <t>477890</t>
  </si>
  <si>
    <t>Venta al por menor de artículos usados n.c.p. excepto automotores y motocicletas</t>
  </si>
  <si>
    <t>478010</t>
  </si>
  <si>
    <t>Venta al por menor de alimentos, bebidas y tabaco en puestos móviles y mercados</t>
  </si>
  <si>
    <t>478090</t>
  </si>
  <si>
    <t>Venta al por menor de productos n.c.p. en puestos móviles y mercados</t>
  </si>
  <si>
    <t>479101</t>
  </si>
  <si>
    <t>Venta al por menor por "internet"</t>
  </si>
  <si>
    <t>479109</t>
  </si>
  <si>
    <t>Venta al por menor por correo, televisión y otros medios de comunicación n.c.p.</t>
  </si>
  <si>
    <t>479900</t>
  </si>
  <si>
    <t>Venta al por menor no realizada en establecimientos n.c.p.</t>
  </si>
  <si>
    <t>491110</t>
  </si>
  <si>
    <t>Servicio de transporte ferroviario urbano y suburbano de pasajeros</t>
  </si>
  <si>
    <t>491120</t>
  </si>
  <si>
    <t>Servicio de transporte ferroviario interurbano de pasajeros</t>
  </si>
  <si>
    <t>491200</t>
  </si>
  <si>
    <t>Servicio de transporte ferroviario de cargas</t>
  </si>
  <si>
    <t>492110</t>
  </si>
  <si>
    <t>Servicio de transporte automotor urbano y suburbano regular de pasajeros</t>
  </si>
  <si>
    <t>492120</t>
  </si>
  <si>
    <t>Servicios de transporte automotor de pasajeros mediante taxis y remises; alquiler de autos con chofer</t>
  </si>
  <si>
    <t>492130</t>
  </si>
  <si>
    <t>Servicio de transporte escolar</t>
  </si>
  <si>
    <t>492140</t>
  </si>
  <si>
    <t>Servicio de transporte automotor urbano y suburbano no regular de pasajeros de oferta libre, excepto mediante taxis y remises, alquiler de autos con chofer y transporte escolar</t>
  </si>
  <si>
    <t>492160</t>
  </si>
  <si>
    <t>Servicio de transporte automotor interurbano no regular de pasajeros</t>
  </si>
  <si>
    <t>492180</t>
  </si>
  <si>
    <t>Servicio de transporte automotor turístico de pasajeros</t>
  </si>
  <si>
    <t>492190</t>
  </si>
  <si>
    <t>Servicio de transporte automotor de pasajeros n.c.p.</t>
  </si>
  <si>
    <t>492210</t>
  </si>
  <si>
    <t>Servicios de mudanza</t>
  </si>
  <si>
    <t>492221</t>
  </si>
  <si>
    <t>Servicio de transporte automotor de cereales</t>
  </si>
  <si>
    <t>492229</t>
  </si>
  <si>
    <t>Servicio de transporte automotor de mercaderías a granel n.c.p.</t>
  </si>
  <si>
    <t>492240</t>
  </si>
  <si>
    <t>Servicio de transporte por camión cisterna</t>
  </si>
  <si>
    <t>492250</t>
  </si>
  <si>
    <t>Servicio de transporte automotor de mercaderías y sustancias peligrosas</t>
  </si>
  <si>
    <t>492280</t>
  </si>
  <si>
    <t>Servicio de transporte automotor urbano de carga n.c.p.</t>
  </si>
  <si>
    <t>492290</t>
  </si>
  <si>
    <t>Servicio de transporte automotor de cargas n.c.p.</t>
  </si>
  <si>
    <t>493110</t>
  </si>
  <si>
    <t>Servicio de transporte por oleoductos</t>
  </si>
  <si>
    <t>493120</t>
  </si>
  <si>
    <t>Servicio de transporte por poliductos y fueloductos</t>
  </si>
  <si>
    <t>493200</t>
  </si>
  <si>
    <t>Servicio de transporte por gasoductos</t>
  </si>
  <si>
    <t>501100</t>
  </si>
  <si>
    <t>Servicio de transporte marítimo de pasajeros</t>
  </si>
  <si>
    <t>501200</t>
  </si>
  <si>
    <t>Servicio de transporte marítimo de carga</t>
  </si>
  <si>
    <t>502101</t>
  </si>
  <si>
    <t>Servicio de transporte fluvial y lacustre de pasajeros</t>
  </si>
  <si>
    <t>502200</t>
  </si>
  <si>
    <t>Servicio de transporte fluvial y lacustre de carga</t>
  </si>
  <si>
    <t>511000</t>
  </si>
  <si>
    <t>Servicio de transporte aéreo de pasajeros</t>
  </si>
  <si>
    <t>512000</t>
  </si>
  <si>
    <t>Servicio de transporte aéreo de cargas</t>
  </si>
  <si>
    <t>521010</t>
  </si>
  <si>
    <t>Servicios de manipulación de carga en el ámbito terrestre</t>
  </si>
  <si>
    <t>521020</t>
  </si>
  <si>
    <t>Servicios de manipulación de carga en el ámbito portuario</t>
  </si>
  <si>
    <t>521030</t>
  </si>
  <si>
    <t>Servicios de manipulación de carga en el ámbito aéreo</t>
  </si>
  <si>
    <t>522010</t>
  </si>
  <si>
    <t>Servicios de almacenamiento y depósito en silos</t>
  </si>
  <si>
    <t>522020</t>
  </si>
  <si>
    <t>Servicios de almacenamiento y depósito en cámaras frigoríficas</t>
  </si>
  <si>
    <t>522091</t>
  </si>
  <si>
    <t>Servicios de usuarios directos de zona franca</t>
  </si>
  <si>
    <t>522092</t>
  </si>
  <si>
    <t>Servicios de gestión de depósitos fiscales</t>
  </si>
  <si>
    <t>522099</t>
  </si>
  <si>
    <t>Servicios de almacenamiento y depósito n.c.p.</t>
  </si>
  <si>
    <t>523011</t>
  </si>
  <si>
    <t>Servicios de gestión aduanera realizados por despachantes de aduana</t>
  </si>
  <si>
    <t>523019</t>
  </si>
  <si>
    <t>Servicios de gestión aduanera para el transporte de mercaderías n.c.p.</t>
  </si>
  <si>
    <t>523020</t>
  </si>
  <si>
    <t>Servicios de agencias marítimas para el transporte de mercaderías</t>
  </si>
  <si>
    <t>523031</t>
  </si>
  <si>
    <t>Servicios de gestión de agentes de transporte aduanero excepto agencias marítimas</t>
  </si>
  <si>
    <t>523032</t>
  </si>
  <si>
    <t>Servicios de operadores logísticos seguros (OLS) en el ámbito aduanero</t>
  </si>
  <si>
    <t>523039</t>
  </si>
  <si>
    <t>Servicios de operadores logísticos n.c.p.</t>
  </si>
  <si>
    <t>523090</t>
  </si>
  <si>
    <t>Servicios de gestión y logística para el transporte de mercaderías n.c.p.</t>
  </si>
  <si>
    <t>524110</t>
  </si>
  <si>
    <t>Servicios de explotación de infraestructura para el transporte terrestre, peajes y otros derechos</t>
  </si>
  <si>
    <t>524120</t>
  </si>
  <si>
    <t>Servicios de playas de estacionamiento y garajes</t>
  </si>
  <si>
    <t>524130</t>
  </si>
  <si>
    <t>Servicios de estaciones terminales de ómnibus y ferroviárias</t>
  </si>
  <si>
    <t>524190</t>
  </si>
  <si>
    <t>Servicios complementarios para el transporte terrestre n.c.p.</t>
  </si>
  <si>
    <t>524210</t>
  </si>
  <si>
    <t>Servicios de explotación de infraestructura para el transporte marítimo, derechos de puerto</t>
  </si>
  <si>
    <t>524220</t>
  </si>
  <si>
    <t>Servicios de guarderías náuticas</t>
  </si>
  <si>
    <t>524230</t>
  </si>
  <si>
    <t>Servicios para la navegación</t>
  </si>
  <si>
    <t>524290</t>
  </si>
  <si>
    <t>Servicios complementarios para el transporte marítimo n.c.p.</t>
  </si>
  <si>
    <t>524310</t>
  </si>
  <si>
    <t>Servicios de explotación de infraestructura para el transporte aéreo, derechos de aeropuerto</t>
  </si>
  <si>
    <t>524320</t>
  </si>
  <si>
    <t>Servicios de hangares y estacionamiento de aeronaves</t>
  </si>
  <si>
    <t>524330</t>
  </si>
  <si>
    <t>Servicios para la aeronavegación</t>
  </si>
  <si>
    <t>524390</t>
  </si>
  <si>
    <t>Servicios complementarios para el transporte aéreo n.c.p.</t>
  </si>
  <si>
    <t>530010</t>
  </si>
  <si>
    <t>Servicio de correo postal</t>
  </si>
  <si>
    <t>530090</t>
  </si>
  <si>
    <t>Servicios de mensajerías.</t>
  </si>
  <si>
    <t>551010</t>
  </si>
  <si>
    <t>Servicios de alojamiento por hora</t>
  </si>
  <si>
    <t>551021</t>
  </si>
  <si>
    <t>Servicios de alojamiento en pensiones</t>
  </si>
  <si>
    <t>551022</t>
  </si>
  <si>
    <t>Servicios de alojamiento en hoteles, hosterías y residenciales similares, excepto por hora, que incluyen servicio</t>
  </si>
  <si>
    <t>551023</t>
  </si>
  <si>
    <t>Servicios de alojamiento en hoteles, hosterías y residenciales similares, excepto por hora, que no incluyen servicio de restaurante al público</t>
  </si>
  <si>
    <t>551090</t>
  </si>
  <si>
    <t>Servicios de hospedaje temporal n.c.p.</t>
  </si>
  <si>
    <t>552000</t>
  </si>
  <si>
    <t>Servicios de alojamiento en "camping"</t>
  </si>
  <si>
    <t>561011</t>
  </si>
  <si>
    <t>Servicios de restaurantes y cantinas sin espectáculo</t>
  </si>
  <si>
    <t>561012</t>
  </si>
  <si>
    <t>Servicios de restaurantes y cantinas con espectáculo</t>
  </si>
  <si>
    <t>561013</t>
  </si>
  <si>
    <t>Servicios de "fast food" y locales de venta de comidas y bebidas al paso</t>
  </si>
  <si>
    <t>561014</t>
  </si>
  <si>
    <t>Servicios de expendio de bebidas en bares</t>
  </si>
  <si>
    <t>561019</t>
  </si>
  <si>
    <t>Servicios de expendio de comidas y bebidas en establecimientos con servicio de mesa y/o en mostrador n.c.p.</t>
  </si>
  <si>
    <t>561020</t>
  </si>
  <si>
    <t>Servicios de preparación de comidas para llevar</t>
  </si>
  <si>
    <t>561030</t>
  </si>
  <si>
    <t>Servicio de expendio de helados</t>
  </si>
  <si>
    <t>561040</t>
  </si>
  <si>
    <t>Servicios de preparación de comidas realizadas por/para vendedores ambulantes.</t>
  </si>
  <si>
    <t>562010</t>
  </si>
  <si>
    <t>Servicios de preparación de comidas para empresas y eventos</t>
  </si>
  <si>
    <t>562091</t>
  </si>
  <si>
    <t>Servicios de cantinas con atención exclusiva a los empleados o estudiantes dentro de empresas o establecimientos educativos.</t>
  </si>
  <si>
    <t>562099</t>
  </si>
  <si>
    <t>Servicios de comidas n.c.p.</t>
  </si>
  <si>
    <t>581100</t>
  </si>
  <si>
    <t>Edición de libros, folletos, y otras publicaciones</t>
  </si>
  <si>
    <t>581200</t>
  </si>
  <si>
    <t>Edición de directorios y listas de correos</t>
  </si>
  <si>
    <t>581300</t>
  </si>
  <si>
    <t>Edición de periódicos, revistas y publicaciones periódicas</t>
  </si>
  <si>
    <t>581900</t>
  </si>
  <si>
    <t>Edición n.c.p.</t>
  </si>
  <si>
    <t>591110</t>
  </si>
  <si>
    <t>Producción de filmes y videocintas</t>
  </si>
  <si>
    <t>591120</t>
  </si>
  <si>
    <t>Postproducción de filmes y videocintas</t>
  </si>
  <si>
    <t>591200</t>
  </si>
  <si>
    <t>Distribución de filmes y videocintas</t>
  </si>
  <si>
    <t>591300</t>
  </si>
  <si>
    <t>Exhibición de filmes y videocintas</t>
  </si>
  <si>
    <t>601000</t>
  </si>
  <si>
    <t>Emisión y retransmisión de radio</t>
  </si>
  <si>
    <t>602200</t>
  </si>
  <si>
    <t>Operadores de televisión por suscripción.</t>
  </si>
  <si>
    <t>602320</t>
  </si>
  <si>
    <t>Producción de programas de televisión</t>
  </si>
  <si>
    <t>602900</t>
  </si>
  <si>
    <t>Servicios de televisión n.c.p</t>
  </si>
  <si>
    <t>611010</t>
  </si>
  <si>
    <t>Servicios de locutorios</t>
  </si>
  <si>
    <t>611090</t>
  </si>
  <si>
    <t>Servicios de telefonía fija, excepto locutorios</t>
  </si>
  <si>
    <t>612000</t>
  </si>
  <si>
    <t>Servicios de telefonía móvil</t>
  </si>
  <si>
    <t>613000</t>
  </si>
  <si>
    <t>Servicios de telecomunicaciones vía satélite, excepto servicios de transmisión de televisión</t>
  </si>
  <si>
    <t>614010</t>
  </si>
  <si>
    <t>Servicios de proveedores de acceso a "internet"</t>
  </si>
  <si>
    <t>614090</t>
  </si>
  <si>
    <t>Servicios de telecomunicación vía "internet" n.c.p.</t>
  </si>
  <si>
    <t>619000</t>
  </si>
  <si>
    <t>Servicios de telecomunicaciones n.c.p.</t>
  </si>
  <si>
    <t>620100</t>
  </si>
  <si>
    <t>Servicios de consultores en informática y suministros de programas de informática</t>
  </si>
  <si>
    <t>620200</t>
  </si>
  <si>
    <t>Servicios de consultores en equipo de informática</t>
  </si>
  <si>
    <t>620300</t>
  </si>
  <si>
    <t>Servicios de consultores en tecnología de la información</t>
  </si>
  <si>
    <t>620900</t>
  </si>
  <si>
    <t>Servicios de informática n.c.p.</t>
  </si>
  <si>
    <t>631110</t>
  </si>
  <si>
    <t>Procesamiento de datos</t>
  </si>
  <si>
    <t>631120</t>
  </si>
  <si>
    <t>Hospedaje de datos</t>
  </si>
  <si>
    <t>631190</t>
  </si>
  <si>
    <t>Actividades conexas al procesamiento y hospedaje de datos n.c.p.</t>
  </si>
  <si>
    <t>631200</t>
  </si>
  <si>
    <t>Portales "web"</t>
  </si>
  <si>
    <t>639100</t>
  </si>
  <si>
    <t>Agencias de noticias</t>
  </si>
  <si>
    <t>639900</t>
  </si>
  <si>
    <t>Servicios de información n.c.p.</t>
  </si>
  <si>
    <t>641100</t>
  </si>
  <si>
    <t>Servicios de la banca central</t>
  </si>
  <si>
    <t>641910</t>
  </si>
  <si>
    <t>Servicios de la banca mayorista</t>
  </si>
  <si>
    <t>641920</t>
  </si>
  <si>
    <t>Servicios de la banca de inversión</t>
  </si>
  <si>
    <t>641930</t>
  </si>
  <si>
    <t>Servicios de la banca minorista</t>
  </si>
  <si>
    <t>641941</t>
  </si>
  <si>
    <t>Servicios de intermediación financiera realizada por las compañías financieras</t>
  </si>
  <si>
    <t>641942</t>
  </si>
  <si>
    <t>Servicios de intermediación financiera realizada por sociedades de ahorro y préstamo para la vivienda y otros inmuebles</t>
  </si>
  <si>
    <t>641943</t>
  </si>
  <si>
    <t>Servicios de intermediación financiera realizada por cajas de crédito</t>
  </si>
  <si>
    <t>642000</t>
  </si>
  <si>
    <t>Servicios de sociedades de cartera</t>
  </si>
  <si>
    <t>643001</t>
  </si>
  <si>
    <t>Servicios de fideicomisos</t>
  </si>
  <si>
    <t>643009</t>
  </si>
  <si>
    <t>Fondos y sociedades de inversión y entidades financieras similares n.c.p.</t>
  </si>
  <si>
    <t>649100</t>
  </si>
  <si>
    <t>Arrendamiento financiero, leasing</t>
  </si>
  <si>
    <t>649210</t>
  </si>
  <si>
    <t>Actividades de crédito para financiar otras actividades económicas</t>
  </si>
  <si>
    <t>649220</t>
  </si>
  <si>
    <t>Servicios de entidades de tarjeta de compra y/o crédito</t>
  </si>
  <si>
    <t>649290</t>
  </si>
  <si>
    <t>Servicios de crédito n.c.p.</t>
  </si>
  <si>
    <t>649910</t>
  </si>
  <si>
    <t>Servicios de agentes de mercado abierto "puros"</t>
  </si>
  <si>
    <t>649991</t>
  </si>
  <si>
    <t>Servicios de socios inversores en sociedades regulares según Ley 19.550 -S.R.L., S.C.A, etc, excepto socios inverso res en sociedades anónimas incluidos en 649999</t>
  </si>
  <si>
    <t>649999</t>
  </si>
  <si>
    <t>Servicios de financiación y actividades financieras n.c.p.</t>
  </si>
  <si>
    <t>651110</t>
  </si>
  <si>
    <t>Servicios de seguros de salud</t>
  </si>
  <si>
    <t>651120</t>
  </si>
  <si>
    <t>Servicios de seguros de vida</t>
  </si>
  <si>
    <t>651130</t>
  </si>
  <si>
    <t>Servicios de seguros personales excepto los de salud y de vida</t>
  </si>
  <si>
    <t>651210</t>
  </si>
  <si>
    <t>Servicios de aseguradoras de riesgo de trabajo (ART)</t>
  </si>
  <si>
    <t>651220</t>
  </si>
  <si>
    <t>Servicios de seguros patrimoniales excepto los de las aseguradoras de riesgo de trabajo (ART)</t>
  </si>
  <si>
    <t>651310</t>
  </si>
  <si>
    <t>Obras Sociales</t>
  </si>
  <si>
    <t>651320</t>
  </si>
  <si>
    <t>Servicios de cajas de previsión social pertenecientes a asociaciones profesionales</t>
  </si>
  <si>
    <t>652000</t>
  </si>
  <si>
    <t>Reaseguros</t>
  </si>
  <si>
    <t>653000</t>
  </si>
  <si>
    <t>Administración de fondos de pensiones, excepto la seguridad social obligatoria</t>
  </si>
  <si>
    <t>661111</t>
  </si>
  <si>
    <t>Servicios de mercados y cajas de valores</t>
  </si>
  <si>
    <t>661121</t>
  </si>
  <si>
    <t>Servicios de mercados a término</t>
  </si>
  <si>
    <t>661131</t>
  </si>
  <si>
    <t>Servicios de bolsas de comercio</t>
  </si>
  <si>
    <t>661910</t>
  </si>
  <si>
    <t>Servicios bursátiles de mediación o por cuenta de terceros</t>
  </si>
  <si>
    <t>661920</t>
  </si>
  <si>
    <t>Servicios de casas y agencias de cambio</t>
  </si>
  <si>
    <t>661930</t>
  </si>
  <si>
    <t>Servicios de sociedades calificadoras de riesgos financieros</t>
  </si>
  <si>
    <t>661991</t>
  </si>
  <si>
    <t>Servicios de envio y recepción de fondos desde y hacia el exterior</t>
  </si>
  <si>
    <t>661992</t>
  </si>
  <si>
    <t>Servicios de administradoras de vales y tickets</t>
  </si>
  <si>
    <t>661999</t>
  </si>
  <si>
    <t>Servicios auxiliares a la intermediación financiera n.c.p.</t>
  </si>
  <si>
    <t>662010</t>
  </si>
  <si>
    <t>Servicios de evaluación de riesgos y daños</t>
  </si>
  <si>
    <t>662020</t>
  </si>
  <si>
    <t>Servicios de productores y asesores de seguros</t>
  </si>
  <si>
    <t>662090</t>
  </si>
  <si>
    <t>Servicios auxiliares a los servicios de seguros n.c.p.</t>
  </si>
  <si>
    <t>663000</t>
  </si>
  <si>
    <t>Servicios de gestión de fondos a cambio de una retribución o por contrata</t>
  </si>
  <si>
    <t>681010</t>
  </si>
  <si>
    <t>Servicios de alquiler y explotación de inmuebles para fiestas, convenciones y otros eventos similares</t>
  </si>
  <si>
    <t>681020</t>
  </si>
  <si>
    <t>Servicios de alquiler de consultorios médicos</t>
  </si>
  <si>
    <t>681098</t>
  </si>
  <si>
    <t>Servicios inmobiliarios realizados por cuenta propia, con bienes urbanos propios o arrendados n.c.p.</t>
  </si>
  <si>
    <t>681099</t>
  </si>
  <si>
    <t>Servicios inmobiliarios realizados por cuenta propia, con bienes rurales propios o arrendados n.c.p.</t>
  </si>
  <si>
    <t>682010</t>
  </si>
  <si>
    <t>Servicios de administración de consorcios de edificios</t>
  </si>
  <si>
    <t>682091</t>
  </si>
  <si>
    <t>Servicios prestados por inmobiliarias</t>
  </si>
  <si>
    <t>682099</t>
  </si>
  <si>
    <t>Servicios inmobiliarios realizados a cambio de una retribución o por contrata n.c.p.</t>
  </si>
  <si>
    <t>691001</t>
  </si>
  <si>
    <t>Servicios jurídicos</t>
  </si>
  <si>
    <t>691002</t>
  </si>
  <si>
    <t>Servicios notariales</t>
  </si>
  <si>
    <t>692000</t>
  </si>
  <si>
    <t>Servicios de contabilidad, auditoría y asesoría fiscal</t>
  </si>
  <si>
    <t>702010</t>
  </si>
  <si>
    <t>Servicios de gerenciamiento de empresas e instituciones de salud; servicios de auditoria y medicina legal; servicio de asesoramiento farmacéutico</t>
  </si>
  <si>
    <t>702091</t>
  </si>
  <si>
    <t>Servicios de asesoramiento, dirección y gestión empresarial realizados por integrantes de los órganos de administración y/o fiscalización en sociedades anónimas</t>
  </si>
  <si>
    <t>702092</t>
  </si>
  <si>
    <t>Servicios de asesoramiento, dirección y gestión empresarial realizados por integrantes de cuerpos de dirección en sociedades excepto las anónimas</t>
  </si>
  <si>
    <t>702099</t>
  </si>
  <si>
    <t>Servicios de asesoramiento, dirección y gestión empresarial n.c.p.</t>
  </si>
  <si>
    <t>711001</t>
  </si>
  <si>
    <t>Servicios relacionados con la construcción.</t>
  </si>
  <si>
    <t>711002</t>
  </si>
  <si>
    <t>Servicios geológicos y de prospección</t>
  </si>
  <si>
    <t>711003</t>
  </si>
  <si>
    <t>Servicios relacionados con la electrónica y las comunicaciones</t>
  </si>
  <si>
    <t>711009</t>
  </si>
  <si>
    <t>Servicios de arquitectura e ingeniería y servicios conexos de asesoramiento técnico n.c.p.</t>
  </si>
  <si>
    <t>712000</t>
  </si>
  <si>
    <t>Ensayos y análisis técnicos</t>
  </si>
  <si>
    <t>721010</t>
  </si>
  <si>
    <t>Investigación y desarrollo experimental en el campo de la ingeniería y la tecnología</t>
  </si>
  <si>
    <t>721020</t>
  </si>
  <si>
    <t>Investigación y desarrollo experimental en el campo de las ciencias médicas</t>
  </si>
  <si>
    <t>721030</t>
  </si>
  <si>
    <t>Investigación y desarrollo experimental en el campo de las ciencias agropecuarias</t>
  </si>
  <si>
    <t>721090</t>
  </si>
  <si>
    <t>Investigación y desarrollo experimental en el campo de las ciencias exactas y naturales n.c.p.</t>
  </si>
  <si>
    <t>722010</t>
  </si>
  <si>
    <t>Investigación y desarrollo experimental en el campo de las ciencias sociales</t>
  </si>
  <si>
    <t>722020</t>
  </si>
  <si>
    <t>Investigación y desarrollo experimental en el campo de las ciencias humanas</t>
  </si>
  <si>
    <t>731001</t>
  </si>
  <si>
    <t>Servicios de comercialización de tiempo y espacio publicitario</t>
  </si>
  <si>
    <t>731009</t>
  </si>
  <si>
    <t>Servicios de publicidad n.c.p.</t>
  </si>
  <si>
    <t>732000</t>
  </si>
  <si>
    <t>Estudio de mercado, realización de encuestas de opinión pública</t>
  </si>
  <si>
    <t>741000</t>
  </si>
  <si>
    <t>Servicios de diseño especializado</t>
  </si>
  <si>
    <t>742000</t>
  </si>
  <si>
    <t>Servicios de fotografía</t>
  </si>
  <si>
    <t>749001</t>
  </si>
  <si>
    <t>Servicios de traducción e interpretación</t>
  </si>
  <si>
    <t>749002</t>
  </si>
  <si>
    <t>Servicios de representación e intermediación de artistas y modelos</t>
  </si>
  <si>
    <t>749003</t>
  </si>
  <si>
    <t>Servicios de representación e intermediación de deportistas profesionales</t>
  </si>
  <si>
    <t>749009</t>
  </si>
  <si>
    <t>Actividades profesionales, científicas y técnicas n.c.p.</t>
  </si>
  <si>
    <t>750000</t>
  </si>
  <si>
    <t>Servicios veterinarios</t>
  </si>
  <si>
    <t>771110</t>
  </si>
  <si>
    <t>Alquiler de automóviles sin conductor</t>
  </si>
  <si>
    <t>771190</t>
  </si>
  <si>
    <t>Alquiler de vehículos automotores n.c.p., sin conductor ni operarios</t>
  </si>
  <si>
    <t>771210</t>
  </si>
  <si>
    <t>Alquiler de equipo de transporte para vía acuática, sin operarios ni tripulación</t>
  </si>
  <si>
    <t>771220</t>
  </si>
  <si>
    <t>Alquiler de equipo de transporte para vía aérea, sin operarios ni tripulación</t>
  </si>
  <si>
    <t>771290</t>
  </si>
  <si>
    <t>Alquiler de equipo de transporte n.c.p. sin conductor ni operarios</t>
  </si>
  <si>
    <t>772010</t>
  </si>
  <si>
    <t>Alquiler de videos y video juegos</t>
  </si>
  <si>
    <t>772091</t>
  </si>
  <si>
    <t>Alquiler de prendas de vestir</t>
  </si>
  <si>
    <t>772099</t>
  </si>
  <si>
    <t>Alquiler de efectos personales y enseres domésticos n.c.p.</t>
  </si>
  <si>
    <t>773010</t>
  </si>
  <si>
    <t>Alquiler de maquinaria y equipo agropecuario y forestal, sin operarios</t>
  </si>
  <si>
    <t>773020</t>
  </si>
  <si>
    <t>Alquiler de maquinaria y equipo para la minería, sin operarios</t>
  </si>
  <si>
    <t>773030</t>
  </si>
  <si>
    <t>Alquiler de maquinaria y equipo de construcción e ingeniería civil, sin operarios</t>
  </si>
  <si>
    <t>773040</t>
  </si>
  <si>
    <t>Alquiler de maquinaria y equipo de oficina, incluso computadoras</t>
  </si>
  <si>
    <t>773090</t>
  </si>
  <si>
    <t>Alquiler de maquinaria y equipo n.c.p., sin personal</t>
  </si>
  <si>
    <t>774000</t>
  </si>
  <si>
    <t>Arrendamiento y gestión de bienes intangibles no financieros</t>
  </si>
  <si>
    <t>780000</t>
  </si>
  <si>
    <t>Obtención y dotación de personal</t>
  </si>
  <si>
    <t>791100</t>
  </si>
  <si>
    <t>Servicios minoristas de agencias de viajes</t>
  </si>
  <si>
    <t>791200</t>
  </si>
  <si>
    <t>Servicios mayoristas de agencias de viajes</t>
  </si>
  <si>
    <t>791901</t>
  </si>
  <si>
    <t>Servicios de turismo aventura</t>
  </si>
  <si>
    <t>791909</t>
  </si>
  <si>
    <t>Servicios complementarios de apoyo turístico n.c.p.</t>
  </si>
  <si>
    <t>801010</t>
  </si>
  <si>
    <t>Servicios de transporte de caudales y objetos de valor</t>
  </si>
  <si>
    <t>801020</t>
  </si>
  <si>
    <t>Servicios de sistemas de seguridad</t>
  </si>
  <si>
    <t>801090</t>
  </si>
  <si>
    <t>Servicios de seguridad e investigación n.c.p.</t>
  </si>
  <si>
    <t>811000</t>
  </si>
  <si>
    <t>Servicio combinado de apoyo a edificios</t>
  </si>
  <si>
    <t>812010</t>
  </si>
  <si>
    <t>Servicios de limpieza general de edificios</t>
  </si>
  <si>
    <t>812020</t>
  </si>
  <si>
    <t>Servicios de desinfección y exterminio de plagas en el ámbito urbano</t>
  </si>
  <si>
    <t>812090</t>
  </si>
  <si>
    <t>Servicios de limpieza n.c.p.</t>
  </si>
  <si>
    <t>813000</t>
  </si>
  <si>
    <t>Servicios de jardinería y mantenimiento de espacios verdes</t>
  </si>
  <si>
    <t>821100</t>
  </si>
  <si>
    <t>Servicios combinados de gestión administrativa de oficinas</t>
  </si>
  <si>
    <t>821900</t>
  </si>
  <si>
    <t>Servicios de fotocopiado, preparación de documentos y otros servicios de apoyo de oficina</t>
  </si>
  <si>
    <t>822000</t>
  </si>
  <si>
    <t>Servicios de "call center"</t>
  </si>
  <si>
    <t>823000</t>
  </si>
  <si>
    <t>Servicios de organización de convenciones y exposiciones comerciales, excepto culturales y deportivos</t>
  </si>
  <si>
    <t>829100</t>
  </si>
  <si>
    <t>Servicios de agencias de cobro y calificación crediticia</t>
  </si>
  <si>
    <t>829200</t>
  </si>
  <si>
    <t>Servicios de envase y empaque</t>
  </si>
  <si>
    <t>829900</t>
  </si>
  <si>
    <t>Servicios empresariales n.c.p.</t>
  </si>
  <si>
    <t>841100</t>
  </si>
  <si>
    <t>Servicios generales de la Administración Pública</t>
  </si>
  <si>
    <t>841200</t>
  </si>
  <si>
    <t>Servicios para la regulación de las actividades sanitarias, educativas, culturales, y restantes servicios sociales, excepto seguridad social obligatoria</t>
  </si>
  <si>
    <t>841300</t>
  </si>
  <si>
    <t>Servicios para la regulación de la actividad económica</t>
  </si>
  <si>
    <t>841900</t>
  </si>
  <si>
    <t>Servicios auxiliares para los servicios generales de la Administración Pública</t>
  </si>
  <si>
    <t>842100</t>
  </si>
  <si>
    <t>Servicios de asuntos exteriores</t>
  </si>
  <si>
    <t>842200</t>
  </si>
  <si>
    <t>Servicios de defensa</t>
  </si>
  <si>
    <t>842300</t>
  </si>
  <si>
    <t>Servicios para el orden público y la seguridad</t>
  </si>
  <si>
    <t>842400</t>
  </si>
  <si>
    <t>Servicios de justicia</t>
  </si>
  <si>
    <t>842500</t>
  </si>
  <si>
    <t>Servicios de protección civil</t>
  </si>
  <si>
    <t>843000</t>
  </si>
  <si>
    <t>Servicios de la seguridad social obligatoria, excepto obras sociales</t>
  </si>
  <si>
    <t>851010</t>
  </si>
  <si>
    <t>Guarderías y jardines maternales</t>
  </si>
  <si>
    <t>851020</t>
  </si>
  <si>
    <t>Enseñanza inicial, jardín de infantes y primaria</t>
  </si>
  <si>
    <t>852100</t>
  </si>
  <si>
    <t>Enseñanza secundaria de formación general</t>
  </si>
  <si>
    <t>852200</t>
  </si>
  <si>
    <t>Enseñanza secundaria de formación técnica y profesional</t>
  </si>
  <si>
    <t>853100</t>
  </si>
  <si>
    <t>Enseñanza terciaria</t>
  </si>
  <si>
    <t>853201</t>
  </si>
  <si>
    <t>Enseñanza universitaria excepto formación de posgrado</t>
  </si>
  <si>
    <t>853300</t>
  </si>
  <si>
    <t>Formación de posgrado</t>
  </si>
  <si>
    <t>854910</t>
  </si>
  <si>
    <t>Enseñanza de idiomas</t>
  </si>
  <si>
    <t>854920</t>
  </si>
  <si>
    <t>Enseñanza de cursos relacionados con informática</t>
  </si>
  <si>
    <t>854930</t>
  </si>
  <si>
    <t>Enseñanza para adultos, excepto discapacitados</t>
  </si>
  <si>
    <t>854940</t>
  </si>
  <si>
    <t>Enseñanza especial y para discapacitados</t>
  </si>
  <si>
    <t>854950</t>
  </si>
  <si>
    <t>Enseñanza de gimnasia, deportes y actividades físicas</t>
  </si>
  <si>
    <t>854960</t>
  </si>
  <si>
    <t>Enseñanza artística</t>
  </si>
  <si>
    <t>854990</t>
  </si>
  <si>
    <t>Servicios de enseñanza n.c.p.</t>
  </si>
  <si>
    <t>855000</t>
  </si>
  <si>
    <t>Servicios de apoyo a la educación</t>
  </si>
  <si>
    <t>861010</t>
  </si>
  <si>
    <t>Servicios de internación excepto instituciones relacionadas con la salud mental</t>
  </si>
  <si>
    <t>861020</t>
  </si>
  <si>
    <t>Servicios de internación en instituciones relacionadas con la salud mental</t>
  </si>
  <si>
    <t>862110</t>
  </si>
  <si>
    <t>Servicios de consulta médica</t>
  </si>
  <si>
    <t>862120</t>
  </si>
  <si>
    <t>Servicios de proveedores de atención médica domiciliaria</t>
  </si>
  <si>
    <t>862130</t>
  </si>
  <si>
    <t>Servicios de atención médica en dispensarios, salitas, vacunatorios y otros locales de atención primaria de la salud</t>
  </si>
  <si>
    <t>862200</t>
  </si>
  <si>
    <t>Servicios odontológicos</t>
  </si>
  <si>
    <t>863110</t>
  </si>
  <si>
    <t>Servicios de prácticas de diagnóstico en laboratorios</t>
  </si>
  <si>
    <t>863120</t>
  </si>
  <si>
    <t>Servicios de prácticas de diagnóstico por imágenes</t>
  </si>
  <si>
    <t>863190</t>
  </si>
  <si>
    <t>Servicios de prácticas de diagnóstico n.c.p.</t>
  </si>
  <si>
    <t>863200</t>
  </si>
  <si>
    <t>Servicios de tratamiento</t>
  </si>
  <si>
    <t>863300</t>
  </si>
  <si>
    <t>Servicio médico integrado de consulta, diagnóstico y tratamiento</t>
  </si>
  <si>
    <t>864000</t>
  </si>
  <si>
    <t>Servicios de emergencias y traslados</t>
  </si>
  <si>
    <t>869010</t>
  </si>
  <si>
    <t>Servicios de rehabilitación física</t>
  </si>
  <si>
    <t>869090</t>
  </si>
  <si>
    <t>Servicios relacionados con la salud humana n.c.p.</t>
  </si>
  <si>
    <t>870100</t>
  </si>
  <si>
    <t>Servicios de atención a personas con problemas de salud mental o de adicciones, con alojamiento</t>
  </si>
  <si>
    <t>870210</t>
  </si>
  <si>
    <t>Servicios de atención a ancianos con alojamiento</t>
  </si>
  <si>
    <t>870220</t>
  </si>
  <si>
    <t>Servicios de atención a personas minusválidas con alojamiento</t>
  </si>
  <si>
    <t>870910</t>
  </si>
  <si>
    <t>Servicios de atención a niños y adolescentes carenciados con alojamiento</t>
  </si>
  <si>
    <t>870920</t>
  </si>
  <si>
    <t>Servicios de atención a mujeres con alojamiento</t>
  </si>
  <si>
    <t>870990</t>
  </si>
  <si>
    <t>Servicios sociales con alojamiento n.c.p.</t>
  </si>
  <si>
    <t>880000</t>
  </si>
  <si>
    <t>Servicios sociales sin alojamiento</t>
  </si>
  <si>
    <t>900</t>
  </si>
  <si>
    <t>Servicios artísticos y de espectáculos</t>
  </si>
  <si>
    <t>900011</t>
  </si>
  <si>
    <t>Producción de espectáculos teatrales y musicales</t>
  </si>
  <si>
    <t>900021</t>
  </si>
  <si>
    <t>Composición y representación de obras teatrales, musicales y artísticas</t>
  </si>
  <si>
    <t>900030</t>
  </si>
  <si>
    <t>Servicios conexos a la producción de espectáculos teatrales y musicales</t>
  </si>
  <si>
    <t>900040</t>
  </si>
  <si>
    <t>Servicios de agencias de ventas de entradas</t>
  </si>
  <si>
    <t>900091</t>
  </si>
  <si>
    <t>Servicios de espectáculos artísticos n.c.p.</t>
  </si>
  <si>
    <t>910100</t>
  </si>
  <si>
    <t>Servicios de bibliotecas y archivos</t>
  </si>
  <si>
    <t>910200</t>
  </si>
  <si>
    <t>Servicios de museos y preservación de lugares y edificios históricos</t>
  </si>
  <si>
    <t>910300</t>
  </si>
  <si>
    <t>Servicios de jardines botánicos, zoológicos y de parques nacionales</t>
  </si>
  <si>
    <t>910900</t>
  </si>
  <si>
    <t>Servicios culturales n.c.p.</t>
  </si>
  <si>
    <t>920001</t>
  </si>
  <si>
    <t>Servicios de recepción de apuestas de quiniela, lotería y similares</t>
  </si>
  <si>
    <t>920009</t>
  </si>
  <si>
    <t>Servicios relacionados con juegos de azar y apuestas n.c.p.</t>
  </si>
  <si>
    <t>931010</t>
  </si>
  <si>
    <t>Servicios de organización, dirección y gestión de prácticas deportivas en clubes</t>
  </si>
  <si>
    <t>931020</t>
  </si>
  <si>
    <t>Explotación de instalaciones deportivas, excepto clubes</t>
  </si>
  <si>
    <t>931030</t>
  </si>
  <si>
    <t>Promoción y producción de espectáculos deportivos</t>
  </si>
  <si>
    <t>931041</t>
  </si>
  <si>
    <t>Servicios prestados por deportistas y atletas para la realización de prácticas deportivas</t>
  </si>
  <si>
    <t>931042</t>
  </si>
  <si>
    <t>Servicios prestados por profesionales y técnicos para la realización de prácticas deportivas</t>
  </si>
  <si>
    <t>931050</t>
  </si>
  <si>
    <t>Servicios de acondicionamiento físico</t>
  </si>
  <si>
    <t>931090</t>
  </si>
  <si>
    <t>Servicios para la práctica deportiva n.c.p.</t>
  </si>
  <si>
    <t>939010</t>
  </si>
  <si>
    <t>Servicios de parques de diversiones y parques temáticos</t>
  </si>
  <si>
    <t>939020</t>
  </si>
  <si>
    <t>Servicios de salones de juegos</t>
  </si>
  <si>
    <t>939030</t>
  </si>
  <si>
    <t>Servicios de salones de baile, discotecas y similares</t>
  </si>
  <si>
    <t>939090</t>
  </si>
  <si>
    <t>Servicios de entretenimiento n.c.p.</t>
  </si>
  <si>
    <t>941100</t>
  </si>
  <si>
    <t>Servicios de organizaciones empresariales y de empleadores</t>
  </si>
  <si>
    <t>941200</t>
  </si>
  <si>
    <t>Servicios de organizaciones profesionales</t>
  </si>
  <si>
    <t>942</t>
  </si>
  <si>
    <t>Servicios de sindicatos</t>
  </si>
  <si>
    <t>942000</t>
  </si>
  <si>
    <t>949100</t>
  </si>
  <si>
    <t>Servicios de organizaciones religiosas</t>
  </si>
  <si>
    <t>949200</t>
  </si>
  <si>
    <t>Servicios de organizaciones políticas</t>
  </si>
  <si>
    <t>949910</t>
  </si>
  <si>
    <t>Servicios de mutuales, excepto mutuales de salud y financieras</t>
  </si>
  <si>
    <t>949920</t>
  </si>
  <si>
    <t>Servicios de consorcios de edificios</t>
  </si>
  <si>
    <t>949930</t>
  </si>
  <si>
    <t>Servicios de cooperativas cuando realizan varias actividades</t>
  </si>
  <si>
    <t>949990</t>
  </si>
  <si>
    <t>Servicios de asociaciones n.c.p.</t>
  </si>
  <si>
    <t>951100</t>
  </si>
  <si>
    <t>Reparación y mantenimiento de equipos informáticos</t>
  </si>
  <si>
    <t>951200</t>
  </si>
  <si>
    <t>Reparación y mantenimiento de equipos de telefonía y de comunicación</t>
  </si>
  <si>
    <t>952100</t>
  </si>
  <si>
    <t>Reparación de artículos eléctricos y electrónicos de uso doméstico</t>
  </si>
  <si>
    <t>952200</t>
  </si>
  <si>
    <t>Reparación de calzado y artículos de marroquinería</t>
  </si>
  <si>
    <t>952300</t>
  </si>
  <si>
    <t>Reparación de tapizados y muebles</t>
  </si>
  <si>
    <t>952910</t>
  </si>
  <si>
    <t>Reforma y reparación de cerraduras, duplicación de llaves. Cerrajerías</t>
  </si>
  <si>
    <t>952920</t>
  </si>
  <si>
    <t>Reparación de relojes y joyas. Relojerías</t>
  </si>
  <si>
    <t>952990</t>
  </si>
  <si>
    <t>Reparación de efectos personales y enseres domésticos n.c.p.</t>
  </si>
  <si>
    <t>960101</t>
  </si>
  <si>
    <t>Servicios de limpieza de prendas prestado por tintorerías rápidas</t>
  </si>
  <si>
    <t>960102</t>
  </si>
  <si>
    <t>Lavado y limpieza de artículos de tela, cuero y/o de piel, incluso la limpieza en seco</t>
  </si>
  <si>
    <t>960201</t>
  </si>
  <si>
    <t>Servicios de peluquería</t>
  </si>
  <si>
    <t>960202</t>
  </si>
  <si>
    <t>Servicios de tratamiento de belleza, excepto los de peluquería</t>
  </si>
  <si>
    <t>960300</t>
  </si>
  <si>
    <t>Pompas fúnebres y servicios conexos</t>
  </si>
  <si>
    <t>960910</t>
  </si>
  <si>
    <t>Servicios de centros de estética, spa y similares</t>
  </si>
  <si>
    <t>960990</t>
  </si>
  <si>
    <t>Servicios personales n.c.p.</t>
  </si>
  <si>
    <t>970000</t>
  </si>
  <si>
    <t>Servicios de hogares privados que contratan servicio doméstico</t>
  </si>
  <si>
    <t>990</t>
  </si>
  <si>
    <t>Servicios de organizaciones y órganos extraterritoriales</t>
  </si>
  <si>
    <t>990000</t>
  </si>
  <si>
    <t>000007</t>
  </si>
  <si>
    <t>Jubilado</t>
  </si>
  <si>
    <t>000008</t>
  </si>
  <si>
    <t>Estudiante</t>
  </si>
  <si>
    <t>000009</t>
  </si>
  <si>
    <t>Ama de casa</t>
  </si>
  <si>
    <t>000010</t>
  </si>
  <si>
    <t>Ex agente de la Administración Pública</t>
  </si>
  <si>
    <t>000011</t>
  </si>
  <si>
    <t>Trabajador en relación de dependencia</t>
  </si>
  <si>
    <t>000012</t>
  </si>
  <si>
    <t>Regularización deudas Trabajadores Autónomos -Desempleado</t>
  </si>
  <si>
    <t>000013</t>
  </si>
  <si>
    <t>Agricultura Familiar RG 2880/2010.</t>
  </si>
  <si>
    <t>si</t>
  </si>
  <si>
    <t>no</t>
  </si>
  <si>
    <t>seleccionar</t>
  </si>
  <si>
    <t>garantiaofrecida</t>
  </si>
  <si>
    <t>Permiso de construcción</t>
  </si>
  <si>
    <t>Premisas para el Flujo de Fondos Pxmos 18 meses</t>
  </si>
  <si>
    <t>¿Que crecimiento espera para las exportaciones ?</t>
  </si>
  <si>
    <t>¿Que crecimiento espera para las ventas totales ?</t>
  </si>
  <si>
    <t>¿Cuales son los plazos estimados de cobranza?</t>
  </si>
  <si>
    <t xml:space="preserve"> dias</t>
  </si>
  <si>
    <t>¿Cuales son los plazos estimados de pago?</t>
  </si>
  <si>
    <t>¿Que tendencia espera para evolución de los costos ?</t>
  </si>
  <si>
    <t>¿Qué monto de inversiones en activos fijos proyecta realizar?</t>
  </si>
  <si>
    <t>$ miles</t>
  </si>
  <si>
    <t>¿Qué monto de nuevos préstamos bancarios proyecta tomar para la financiación de las inversiones?</t>
  </si>
  <si>
    <t>Informar si la empresa ha tenido o tiene (Indicar con una x):</t>
  </si>
  <si>
    <t>Denuncia o multa por impactos ambientales.</t>
  </si>
  <si>
    <t>Litigios con la comunidad por enfermedades o impactos asociados a la actividad.</t>
  </si>
  <si>
    <t>Ha sufrido alguna clausura de actividades.</t>
  </si>
  <si>
    <t>SI</t>
  </si>
  <si>
    <t>NO</t>
  </si>
  <si>
    <t>Moneda</t>
  </si>
  <si>
    <t>U$S</t>
  </si>
  <si>
    <t>€</t>
  </si>
  <si>
    <t>0001</t>
  </si>
  <si>
    <t>Cultivo de cereales, excepto los de uso forrajero</t>
  </si>
  <si>
    <t>Cultivo de cereales excepto los forrajeros y los de semillas para siembra
(Incluye arroz con cáscara, cebada excepto la forrajera, trigo, etc.)</t>
  </si>
  <si>
    <t>B (medio)</t>
  </si>
  <si>
    <t>0002</t>
  </si>
  <si>
    <t>Producción de semillas
(Incluye la producción de semillas híbridas y varietales o autofecundadas de cereales, de oleaginosas, de forrajeras, de cultivos industriales, y de semillas de frutales, hortalizas, legumbres, flores, etc.)</t>
  </si>
  <si>
    <t>0003</t>
  </si>
  <si>
    <t>Producción de otras formas de propagación de cultivos agrícolas
(Incluye gajos, bulbos, estacas enraizadas o no, esquejes, plantines, etc.)</t>
  </si>
  <si>
    <t>0004</t>
  </si>
  <si>
    <t>Cultivo de cereales de uso forrajero</t>
  </si>
  <si>
    <t>Cultivo de cereales forrajeros
(Incluye alpiste, avena, cebada forrajera, centeno, mijo, etc.)</t>
  </si>
  <si>
    <t>0005</t>
  </si>
  <si>
    <t>0006</t>
  </si>
  <si>
    <t>0007</t>
  </si>
  <si>
    <t>Cultivo de pastos forrajeros
(Incluye fardos y rollos )</t>
  </si>
  <si>
    <t>0008</t>
  </si>
  <si>
    <t>Cultivo de oleaginosas excepto el de semillas para siembra
(Incluye los cultivos de oleaginosas para aceites comestibles y/o de uso industrial: cártamo, colza, jojoba, lino oleaginoso, maní, olivo para aceite, ricino, sésamo, tung, etc.)</t>
  </si>
  <si>
    <t>0009</t>
  </si>
  <si>
    <t>0010</t>
  </si>
  <si>
    <t>0011</t>
  </si>
  <si>
    <t>Cultivo de oleaginosas n.c.p., excepto soja</t>
  </si>
  <si>
    <t>0012</t>
  </si>
  <si>
    <t>0013</t>
  </si>
  <si>
    <t>0014</t>
  </si>
  <si>
    <t xml:space="preserve">Cultivo de papa, batata y mandioca
</t>
  </si>
  <si>
    <t>0015</t>
  </si>
  <si>
    <t>0016</t>
  </si>
  <si>
    <t>0017</t>
  </si>
  <si>
    <t>Cultivo de bulbos, brotes, raíces y hortalizas de fruto</t>
  </si>
  <si>
    <t>Cultivo de bulbos, brotes, raíces y hortalizas de fruto
(Incluye ajo ,berenjena, cebolla, calabaza, espárrago, frutilla, melón, pepino, ají, pimiento, sandía, zanahoria, zapallo, zapallito, etc.)</t>
  </si>
  <si>
    <t>0018</t>
  </si>
  <si>
    <t>0019</t>
  </si>
  <si>
    <t>0020</t>
  </si>
  <si>
    <t>Cultivo de hortalizas de hoja y de otras hortalizas frescas
(Incluye acelga, apio, alcaparra, cebolla de verdeo, choclo, coles, espinaca, lechuga, perejil, radicheta, repollo, etc.)</t>
  </si>
  <si>
    <t>0021</t>
  </si>
  <si>
    <t>0022</t>
  </si>
  <si>
    <t>0023</t>
  </si>
  <si>
    <t>Cultivo de legumbres</t>
  </si>
  <si>
    <t>Cultivo de legumbres
(Incluye el cultivo de legumbres frescas y secas: arveja, chaucha, haba, lupino, poroto, lenteja, etc.)</t>
  </si>
  <si>
    <t>0024</t>
  </si>
  <si>
    <t>0025</t>
  </si>
  <si>
    <t>0026</t>
  </si>
  <si>
    <t xml:space="preserve">Cultivo de tabaco
</t>
  </si>
  <si>
    <t>0027</t>
  </si>
  <si>
    <t>0028</t>
  </si>
  <si>
    <t>0029</t>
  </si>
  <si>
    <t>Cultivo de plantas para la obtención de fibras</t>
  </si>
  <si>
    <t>0030</t>
  </si>
  <si>
    <t>0031</t>
  </si>
  <si>
    <t>Cultivo de plantas para la obtención de fibras
(Incluye abacá, cáñamo, formio, lino textil, maíz de Guinea, ramio, yute, etc.)</t>
  </si>
  <si>
    <t>0032</t>
  </si>
  <si>
    <t>Cultivo de flores y plantas ornamentales</t>
  </si>
  <si>
    <t xml:space="preserve">Cultivo de flores y plantas ornamentales
</t>
  </si>
  <si>
    <t>0033</t>
  </si>
  <si>
    <t>0034</t>
  </si>
  <si>
    <t>0035</t>
  </si>
  <si>
    <t>0036</t>
  </si>
  <si>
    <t>0037</t>
  </si>
  <si>
    <t>Cultivo de uva para vinificar</t>
  </si>
  <si>
    <t xml:space="preserve">Cultivo de vid para vinificar
</t>
  </si>
  <si>
    <t>0038</t>
  </si>
  <si>
    <t>0039</t>
  </si>
  <si>
    <t>0040</t>
  </si>
  <si>
    <t>Cultivo de frutas n.c.p.
( Incluye ananá, banana, higo, kiwi, mamón, palta, uva de mesa, etc.)</t>
  </si>
  <si>
    <t>0041</t>
  </si>
  <si>
    <t>0042</t>
  </si>
  <si>
    <t>0043</t>
  </si>
  <si>
    <t>Cultivo de frutas cítricas
( Incluye bergamota, lima, limón, mandarina, naranja, pomelo, kinoto, etc.)</t>
  </si>
  <si>
    <t>0044</t>
  </si>
  <si>
    <t>0045</t>
  </si>
  <si>
    <t>0046</t>
  </si>
  <si>
    <t>Cultivo de frutas de pepita</t>
  </si>
  <si>
    <t>Cultivo de frutas de pepita
(Incluye membrillo, níspero, etc.)</t>
  </si>
  <si>
    <t>0047</t>
  </si>
  <si>
    <t>0048</t>
  </si>
  <si>
    <t>0049</t>
  </si>
  <si>
    <t>Cultivo de frutas de carozo
( Incluye cereza, ciruela, damasco, durazno, pelón, etc.)</t>
  </si>
  <si>
    <t>0050</t>
  </si>
  <si>
    <t>0051</t>
  </si>
  <si>
    <t>0052</t>
  </si>
  <si>
    <t>0053</t>
  </si>
  <si>
    <t>0054</t>
  </si>
  <si>
    <t>0055</t>
  </si>
  <si>
    <t>Cultivo de nueces y frutas secas
( Incluye almendra, avellana, castaña, nuez, pistacho, etc.)</t>
  </si>
  <si>
    <t>0056</t>
  </si>
  <si>
    <t>0057</t>
  </si>
  <si>
    <t>0058</t>
  </si>
  <si>
    <t>0059</t>
  </si>
  <si>
    <t>0060</t>
  </si>
  <si>
    <t>0061</t>
  </si>
  <si>
    <t>0062</t>
  </si>
  <si>
    <t>Cultivo de plantas sacaríferas
(Incluye remolacha azucarera)</t>
  </si>
  <si>
    <t>0063</t>
  </si>
  <si>
    <t>0064</t>
  </si>
  <si>
    <t>0065</t>
  </si>
  <si>
    <t>0066</t>
  </si>
  <si>
    <t>0067</t>
  </si>
  <si>
    <t>0068</t>
  </si>
  <si>
    <t>0069</t>
  </si>
  <si>
    <t>Cultivos industriales n.c.p.
( Incluye olivo para conserva, palmitos, etc.)</t>
  </si>
  <si>
    <t>0070</t>
  </si>
  <si>
    <t>0071</t>
  </si>
  <si>
    <t>0072</t>
  </si>
  <si>
    <t>Cultivo de plantas para preparar infusiones</t>
  </si>
  <si>
    <t xml:space="preserve">Cultivo de plantas para preparar bebidas
</t>
  </si>
  <si>
    <t>0073</t>
  </si>
  <si>
    <t>0074</t>
  </si>
  <si>
    <t>0075</t>
  </si>
  <si>
    <t xml:space="preserve">Cultivo de especias y de plantas aromáticas y medicinales
</t>
  </si>
  <si>
    <t>0076</t>
  </si>
  <si>
    <t>0077</t>
  </si>
  <si>
    <t>0078</t>
  </si>
  <si>
    <t>0079</t>
  </si>
  <si>
    <t>0080</t>
  </si>
  <si>
    <t>0081</t>
  </si>
  <si>
    <t>Producción de semillas certificadas</t>
  </si>
  <si>
    <t>0082</t>
  </si>
  <si>
    <t>Producción de otras formas de propagación de cultivos agícolas</t>
  </si>
  <si>
    <t>0083</t>
  </si>
  <si>
    <t xml:space="preserve">Cría de ganado bovino -excepto la realizada en cabañas y para la producción de leche
</t>
  </si>
  <si>
    <t>0084</t>
  </si>
  <si>
    <t>Cría de ganado n.c.p.
( Incluye la cría de alpaca, asno, búfalo, guanaco, llama, mula, vicuña, etc. )</t>
  </si>
  <si>
    <t>0085</t>
  </si>
  <si>
    <t>Cría de ganado en cabañas y haras
( Incluye la producción de semen)</t>
  </si>
  <si>
    <t>0086</t>
  </si>
  <si>
    <t>Cría de ganado equino, excepto la realizada en haras</t>
  </si>
  <si>
    <t>Cría de ganado equino -excepto en haras
(Incluye ganado equino para trabajo)</t>
  </si>
  <si>
    <t>0087</t>
  </si>
  <si>
    <t>0088</t>
  </si>
  <si>
    <t>Cría de ganado equino realizada en haras</t>
  </si>
  <si>
    <t>0089</t>
  </si>
  <si>
    <t>Cría de camélidos</t>
  </si>
  <si>
    <t>0090</t>
  </si>
  <si>
    <t>Cría de ganado ovino, excepto la realizada en cabañas y para la producción de lana y de leche</t>
  </si>
  <si>
    <t xml:space="preserve">Cría de ganado ovino -excepto la realizada en cabañas y para la producción de lana
</t>
  </si>
  <si>
    <t>0091</t>
  </si>
  <si>
    <t>Cría de ganado ovino realizada en cabañas</t>
  </si>
  <si>
    <t>0092</t>
  </si>
  <si>
    <t>Cría de ganado caprino, excepto la realizada en cabañas y para la producción de pelos y de leche</t>
  </si>
  <si>
    <t xml:space="preserve">Cría de ganado caprino -excepto en cabañas y para la producción de leche
</t>
  </si>
  <si>
    <t>0093</t>
  </si>
  <si>
    <t>Cría de ganado caprino realizada en cabañas</t>
  </si>
  <si>
    <t>0094</t>
  </si>
  <si>
    <t xml:space="preserve">Cría de ganado porcino -excepto en cabañas
</t>
  </si>
  <si>
    <t>0095</t>
  </si>
  <si>
    <t>Cría de ganado porcino realizada en cabañas</t>
  </si>
  <si>
    <t>0096</t>
  </si>
  <si>
    <t>Producción de leche
(Incluye la cría de ganado para la producción de leche, la producción de leche de vaca, búfala, cabra, etc.)</t>
  </si>
  <si>
    <t>0097</t>
  </si>
  <si>
    <t>Producción de leche de oveja y de cabra</t>
  </si>
  <si>
    <t>0098</t>
  </si>
  <si>
    <t xml:space="preserve">Producción de lana y pelos de ganado
</t>
  </si>
  <si>
    <t>0099</t>
  </si>
  <si>
    <t>0100</t>
  </si>
  <si>
    <t>Cría de aves de corral
( Incluye pollitos BB para postura)</t>
  </si>
  <si>
    <t>0101</t>
  </si>
  <si>
    <t>Producción de huevos</t>
  </si>
  <si>
    <t xml:space="preserve">Producción de huevos
</t>
  </si>
  <si>
    <t>0102</t>
  </si>
  <si>
    <t>Apicultura
( Incluye la producción de miel, jalea real, polen, propóleo, etc.)</t>
  </si>
  <si>
    <t>0103</t>
  </si>
  <si>
    <t>Cría de animales y obtención de productos de origen animal, n.c.p.
( Incluye ciervo, conejo -excepto para pelos-, gato, gusano de seda, lombriz, pájaro, perro, rana, animales para experimentación, caracoles vivos, frescos, congelados y secos -excepto marinos-, cera de insectos excepto la de abeja, etc.)</t>
  </si>
  <si>
    <t>0104</t>
  </si>
  <si>
    <t>Cría de animales pelíferos, pilíferos y plumíferos
(Incluye visón, nutria, chinchilla, astracán, conejo, reptiles, etc.)</t>
  </si>
  <si>
    <t>0105</t>
  </si>
  <si>
    <t>Cría de animales y obtención de otros productos de origen animal n.c.p.</t>
  </si>
  <si>
    <t>0106</t>
  </si>
  <si>
    <t>Servicios de maquinaria agrícola, excepto los de cosecha mecánica</t>
  </si>
  <si>
    <t>Servicios de maquinaria agrícola, excepto los de cosecha mecánica
(Incluye los servicios de labranza, siembra, y cuidados culturales, pulverización y desinfección, etc.)</t>
  </si>
  <si>
    <t>0107</t>
  </si>
  <si>
    <t>Servicios de cosecha mecánica
(Incluye la cosecha mecánica de granos, caña de azúcar, algodón, forrajes, el enfardado, enrollado, etc.)</t>
  </si>
  <si>
    <t>0108</t>
  </si>
  <si>
    <t>Servicios de contratistas de mano de obra agrícola
(Incluye la poda de árboles, transplante, fumigación y desinfección manual, cosecha manual de cítricos, algodón, etc.)</t>
  </si>
  <si>
    <t>0109</t>
  </si>
  <si>
    <t>Servicios agrícolas n.c.p
( Incluye planificación y diseño paisajista, plantación y mantenimiento de jardines, parques y cementerios, riego, polinización o alquiler de colmenas, control acústico de plagas, etc.)</t>
  </si>
  <si>
    <t>0110</t>
  </si>
  <si>
    <t>Servicios de apoyo agrícolas n.c.p.</t>
  </si>
  <si>
    <t>0111</t>
  </si>
  <si>
    <t>Inseminación artificial y servicios para mejorar la reproducción de los animales y el rendimiento de sus productos</t>
  </si>
  <si>
    <t xml:space="preserve">Inseminación artificial y servicios n.c.p. para mejorar la reproducción de los animales y el rendimiento de sus productos
</t>
  </si>
  <si>
    <t>0112</t>
  </si>
  <si>
    <t>Servicios de contratistas de mano de obra pecuaria
( Incluye arreo, castración de aves, esquila de ovejas, etc. )</t>
  </si>
  <si>
    <t>0113</t>
  </si>
  <si>
    <t>Servicios pecuarios n.c.p.
( Incluye la recolección de estiércol )</t>
  </si>
  <si>
    <t>0114</t>
  </si>
  <si>
    <t>0115</t>
  </si>
  <si>
    <t>Caza y repoblación de animales de caza
(Incluye la caza de liebres y de otros animales para obtener carne, pieles y cueros, la captura de animales vivos para zoológicos, animales de compañía, para investigación, etc.)</t>
  </si>
  <si>
    <t>0116</t>
  </si>
  <si>
    <t>Sevicios de apoyo para la caza</t>
  </si>
  <si>
    <t xml:space="preserve">Servicios para la caza
</t>
  </si>
  <si>
    <t>0117</t>
  </si>
  <si>
    <t xml:space="preserve">Plantación de bosques
</t>
  </si>
  <si>
    <t>0118</t>
  </si>
  <si>
    <t xml:space="preserve">Repoblación y conservación de bosques nativos y zonas forestadas
</t>
  </si>
  <si>
    <t>0119</t>
  </si>
  <si>
    <t xml:space="preserve">Explotación de viveros forestales
</t>
  </si>
  <si>
    <t>0120</t>
  </si>
  <si>
    <t>Extracción de productos forestales de bosques cultivados
(Incluye tala de árboles, desbaste de troncos y extracción de madera en bruto, rollizos, leña, postes, carbón, durmientes y productos forestales n.c.p.)</t>
  </si>
  <si>
    <t>0121</t>
  </si>
  <si>
    <t>Extracción de productos forestales de bosques nativos
(Incluye tala de árboles, desbaste de troncos y extracción de madera en bruto, leña, postes, carbón, la extracción de rodrigones, varas y varillas, gomas naturales, líquenes, musgos, resinas, rosa mosqueta, etc.)</t>
  </si>
  <si>
    <t>0122</t>
  </si>
  <si>
    <t>Servicios forestales de extracción de madera
(Incluye tala de árboles, acarreo y transporte en el interior del bosque, servicios realizados por terceros, etc.)</t>
  </si>
  <si>
    <t>0123</t>
  </si>
  <si>
    <t>Servicios forestales, excepto los servicios para la extracción de madera</t>
  </si>
  <si>
    <t>Servicios forestales excepto los relacionados con la extracción de madera
(Incluye protección contra incendios, evaluación de masas forestales en pie, estimación del valor de la madera, etc.)</t>
  </si>
  <si>
    <t>0124</t>
  </si>
  <si>
    <t>Pesca marítima, costera y de altura
(Incluye peces, crustáceos, moluscos y otros animales acuáticos, etc.)</t>
  </si>
  <si>
    <t>0125</t>
  </si>
  <si>
    <t>0126</t>
  </si>
  <si>
    <t>Recolección de productos marinos
(Incluye la recolección de algas marinas y otras plantas acuáticas, corales, esponjas, etc.)</t>
  </si>
  <si>
    <t>0127</t>
  </si>
  <si>
    <t xml:space="preserve">Pesca continental : fluvial y lacustre
</t>
  </si>
  <si>
    <t>0128</t>
  </si>
  <si>
    <t xml:space="preserve">Servicios para la pesca
</t>
  </si>
  <si>
    <t>0129</t>
  </si>
  <si>
    <t>Explotación de criaderos de peces, granjas piscícolas y otros frutos acuáticos (acuicultura)</t>
  </si>
  <si>
    <t>0130</t>
  </si>
  <si>
    <t xml:space="preserve">Explotación de criaderos de peces, granjas piscícolas y otros frutos acuáticos (acuicultura)
</t>
  </si>
  <si>
    <t>0131</t>
  </si>
  <si>
    <t>Extracción y aglomeración de carbón
(Incluye la producción de hulla no aglomerada, antracita, carbón bituminoso no aglomerado, briquetas, ovoides y combustibles sólidos análogos a base de hulla, etc.)</t>
  </si>
  <si>
    <t>0132</t>
  </si>
  <si>
    <t>Extracción y aglomeración de lignito
(Incluye la producción de lignito aglomerado y no aglomerado)</t>
  </si>
  <si>
    <t>0133</t>
  </si>
  <si>
    <t>Extracción de petróleo crudo</t>
  </si>
  <si>
    <t>Extracción de petróleo crudo y gas natural
(Incluye gas natural licuado y gaseoso, arenas alquitraníferas, esquistos bituminosos o lutitas, aceites de petróleo y de minerales bituminosos, petróleo, coque de petróleo, etc.)</t>
  </si>
  <si>
    <t>0134</t>
  </si>
  <si>
    <t>0135</t>
  </si>
  <si>
    <t>Extracción de minerales de hierro
(Incluye hematitas, limonitas, magnetitas, siderita, etc.)</t>
  </si>
  <si>
    <t>0136</t>
  </si>
  <si>
    <t xml:space="preserve">Extracción de minerales y concentrados de uranio y torio
</t>
  </si>
  <si>
    <t>0137</t>
  </si>
  <si>
    <t>Extracción de minerales metalíferos no ferrosos, excepto minerales de uranio y torio
(Incluye aluminio, cobre, estaño, manganeso, níquel, oro, plata, plomo, volframio, antimonio, bismuto, cinc, molibdeno, titanio, circonio, niobio, vanadio, cromo, cobalto)</t>
  </si>
  <si>
    <t>0138</t>
  </si>
  <si>
    <t>0139</t>
  </si>
  <si>
    <t>Extracción de rocas ornamentales
(Incluye areniscas, cuarcita, dolomita, granito, mármol, piedra laja, pizarra, serpentina , etc.)</t>
  </si>
  <si>
    <t>0140</t>
  </si>
  <si>
    <t>Extracción de piedra caliza y yeso
(Incluye caliza, castina, conchilla, riolita, yeso natural, anhidrita, etc.)</t>
  </si>
  <si>
    <t>0141</t>
  </si>
  <si>
    <t>Extracción de arenas, canto rodado y triturados pétreos
(Incluye arena para construcción, arena silícea, otras arenas naturales, canto rodado, dolomita triturada, granito triturado, basalto triturado, piedra partida y otros triturados pétreos, etc.)</t>
  </si>
  <si>
    <t>0142</t>
  </si>
  <si>
    <t>Extracción de arcilla y caolín
(Incluye andalucita, arcillas, bentonita, caolín, pirofilita, silimanita, mullita, tierra de chamota o de dinas, etc.)</t>
  </si>
  <si>
    <t>0143</t>
  </si>
  <si>
    <t>Extracción de minerales para la fabricación de abonos, excepto turba</t>
  </si>
  <si>
    <t>Extracción de minerales para la fabricación de abonos excepto turba
( Incluye guano, silvita, silvinita y otras sales de potasio naturales, etc.)</t>
  </si>
  <si>
    <t>0144</t>
  </si>
  <si>
    <t>Extracción de minerales para la fabricación de productos químicos
(Incluye azufre, boracita e hidroboracita, calcita, celestina, colemanita, fluorita, litio y sales de litio naturales, sulfato de aluminio, sulfato de hierro, sulfato de magnesio, sulfato de sodio, tinkal, ulexita, asfaltita, ocres, laterita )</t>
  </si>
  <si>
    <t>0145</t>
  </si>
  <si>
    <t>Extracción y aglomeración de turba
(Incluye la producción de turba utilizada como corrector de suelos)</t>
  </si>
  <si>
    <t>0146</t>
  </si>
  <si>
    <t xml:space="preserve">Extracción de sal en salinas y de roca
</t>
  </si>
  <si>
    <t>0147</t>
  </si>
  <si>
    <t>Explotación de minas y canteras n.c.p.
(Incluye amianto, baritina, cuarzo, diatomita, piedra pómez, ágata, agua marina, amatista, cristal de roca, rodocrosita, topacio, corindón, feldespato, mica, zeolita, perlita, granulado volcánico, puzolana, toba, talco, vermiculita, tosca, grafito, etc.)</t>
  </si>
  <si>
    <t>0148</t>
  </si>
  <si>
    <t>0149</t>
  </si>
  <si>
    <t xml:space="preserve">Actividades de servicios relacionadas con la extracción de petróleo y gas, excepto las actividades de prospección
</t>
  </si>
  <si>
    <t>0150</t>
  </si>
  <si>
    <t xml:space="preserve">Servicios de arquitectura e ingeniería y servicios conexos de asesoramiento técnico
</t>
  </si>
  <si>
    <t>0151</t>
  </si>
  <si>
    <t>Servicios de apoyo para la minería; excepto para la extracción de petróleo y gas natural</t>
  </si>
  <si>
    <t>0152</t>
  </si>
  <si>
    <t>0153</t>
  </si>
  <si>
    <t>0154</t>
  </si>
  <si>
    <t>0155</t>
  </si>
  <si>
    <t>0156</t>
  </si>
  <si>
    <t>0157</t>
  </si>
  <si>
    <t>0158</t>
  </si>
  <si>
    <t>0159</t>
  </si>
  <si>
    <t>0160</t>
  </si>
  <si>
    <t>0161</t>
  </si>
  <si>
    <t>0162</t>
  </si>
  <si>
    <t>0163</t>
  </si>
  <si>
    <t>0164</t>
  </si>
  <si>
    <t>0165</t>
  </si>
  <si>
    <t>Matanza de ganado bovino y procesamiento de su carne</t>
  </si>
  <si>
    <t>Matanza de ganado bovino y procesamiento de su carne
(Incluye los mataderos y frigoríficos que sacrifican principalmente ganado bovino)</t>
  </si>
  <si>
    <t>0166</t>
  </si>
  <si>
    <t xml:space="preserve">Producción y procesamiento de carne de aves
</t>
  </si>
  <si>
    <t>0167</t>
  </si>
  <si>
    <t xml:space="preserve">Elaboración de fiambres y embutidos
</t>
  </si>
  <si>
    <t>0168</t>
  </si>
  <si>
    <t>Matanza de ganado excepto el bovino y procesamiento de su carne
(Incluye la matanza y /o faena de principalmente ganado -excepto el bovino-como por ejemplo: ovino, porcino, caprino, etc)</t>
  </si>
  <si>
    <t>0169</t>
  </si>
  <si>
    <t>Matanza de animales n.c.p. y procesamiento de su carne; elaboración de subproductos cárnicos n.c.p.
(Incluye la producción de carne fresca, refrigerada o congeleada de liebre, conejo, animales de caza, etc. ) (También incluye la producción de aceites, sebo, harinas , jugos, extractos, cueros salados y otros subproductos del procesamiento de carne elaborados en establecimientos diferentes a los que sacrifican y/o procesan carne -sublcases 151.11 ó 151.14)</t>
  </si>
  <si>
    <t>0170</t>
  </si>
  <si>
    <t>Elaboración de pescado y productos de pescado</t>
  </si>
  <si>
    <t xml:space="preserve">Elaboración de pescado y productos de pescado
</t>
  </si>
  <si>
    <t>0171</t>
  </si>
  <si>
    <t>Preparación de conservas de frutas, hortalizas y legumbres
(Incluye la producción integrada de conservas, jaleas, dulces y mermeladas)</t>
  </si>
  <si>
    <t>0172</t>
  </si>
  <si>
    <t>Elaboración de pulpas, jaleas, dulces y mermeladas
(No incluye la producción integrada de conservas, jaleas, dulces y mermeladas -subclase 1513.1)</t>
  </si>
  <si>
    <t>0173</t>
  </si>
  <si>
    <t>Elaboración de jugos naturales y sus concentrados, de frutas, hortalizas y legumbres
(En esta subclase se incluyen los jugos obtenidos a partir de la molienda de frutas, hortalizas y legumbres, los restantes se incluyen en la subclase 1554.9)</t>
  </si>
  <si>
    <t>0174</t>
  </si>
  <si>
    <t xml:space="preserve">Elaboración de frutas, hortalizas y legumbres congeladas
</t>
  </si>
  <si>
    <t>0175</t>
  </si>
  <si>
    <t>Elaboración de frutas, hortalizas y legumbres deshidratadas o desecadas; preparación n.c.p. de frutas, hortalizas y legumbres</t>
  </si>
  <si>
    <t>Elaboración de frutas, hortalizas y legumbres deshidratadas o desecadas; preparación n.c.p. de frutas, hortalizas y legumbres
(Incluye la elaboración de harina y escamas de papa; sémola de hortalizas y legumbres; frutas, hortalizas y legumbres deshidratadas, etc.)</t>
  </si>
  <si>
    <t>0176</t>
  </si>
  <si>
    <t>Elaboración de aceites y grasas de origen vegetal y sus subproductos; -excepto margarinas y similares-</t>
  </si>
  <si>
    <t>Elaboración de aceites y grasas vegetales sin refinar y sus subproductos; elaboración de aceite virgen
(No incluye los aceites y grasas animales - clase 1511-y aceites esenciales -subclase -2429.0-)</t>
  </si>
  <si>
    <t>0177</t>
  </si>
  <si>
    <t>Elaboración de aceites y grasas vegetales refinadas
(No incluye los aceites y grasas animales - clase 1511-, y el aceite de maíz -subclase 1532.0-)</t>
  </si>
  <si>
    <t>0178</t>
  </si>
  <si>
    <t>Elaboración de margarinas y grasas vegetales comestibles similares
(No incluye los aceites y grasas animales - clase 1511)</t>
  </si>
  <si>
    <t>0179</t>
  </si>
  <si>
    <t>Elaboración de leches y productos lácteos deshidratados</t>
  </si>
  <si>
    <t>Elaboración de leches y productos lácteos deshidratados
(Incluye la estandarización, homogeneización, pasteurización y esterilización de leche, la elaboración de leche chocolatada y otras leches saborizadas, leche condensada, leche en polvo, dulce de leche, etc.)</t>
  </si>
  <si>
    <t>0180</t>
  </si>
  <si>
    <t>Elaboración de quesos
(Incluye la producción de suero)</t>
  </si>
  <si>
    <t>0181</t>
  </si>
  <si>
    <t>Elaboración industrial de helados
(Incluye la producción de helados con o sin leche y con o sin cacao) (No incluye helados artesanales - subclase 552.12-)</t>
  </si>
  <si>
    <t>0182</t>
  </si>
  <si>
    <t>Elaboración de productos lácteos n.c.p.
(Incluye la producción de caseínas, caseinatos lácteos, cremas, manteca, postres, etc.)</t>
  </si>
  <si>
    <t>0183</t>
  </si>
  <si>
    <t xml:space="preserve">Molienda de trigo
</t>
  </si>
  <si>
    <t>0184</t>
  </si>
  <si>
    <t xml:space="preserve">Preparación de arroz
</t>
  </si>
  <si>
    <t>0185</t>
  </si>
  <si>
    <t>Preparación y molienda de legumbres y cereales, excepto trigo y arroz y molienda húmeda de maíz</t>
  </si>
  <si>
    <t>Preparación y molienda de legumbres y cereales -excepto arroz y trigo
(Incluye cebada perlada)</t>
  </si>
  <si>
    <t>0186</t>
  </si>
  <si>
    <t>Elaboración de almidones y productos derivados del almidón
(Incluye la elaboración de glucosa, aceite de maíz, gluten, etc.)</t>
  </si>
  <si>
    <t>0187</t>
  </si>
  <si>
    <t xml:space="preserve">Elaboración de galletitas y bizcochos
</t>
  </si>
  <si>
    <t>0188</t>
  </si>
  <si>
    <t>Elaboración de productos de panadería, excepto galletitas y bizcochos</t>
  </si>
  <si>
    <t>Elaboración industrial de productos de panadería, excluido galletitas y bizcochos
(Incluye la elaboración de churros, pre-pizzas, masas de hojaldre, masas fritas, etc., en establecimientos de más de 10 ocupados)</t>
  </si>
  <si>
    <t>0189</t>
  </si>
  <si>
    <t>Elaboración de productos de panadería n.c.p.
(Incluye la elaboración de churros, pre-pizzas, masas de hojaldre, masas fritas, etc., en establecimientos de hasta 10 ocupados inclusive))</t>
  </si>
  <si>
    <t>0190</t>
  </si>
  <si>
    <t xml:space="preserve">Elaboración de azúcar
</t>
  </si>
  <si>
    <t>0191</t>
  </si>
  <si>
    <t>Elaboración de cacao, chocolate, productos de confitería y golosinas</t>
  </si>
  <si>
    <t>Elaboración de cacao y chocolate y de productos de confitería
(Incluye caramelos, frutas confitadas, pastillas, gomas de mascar, etc.)</t>
  </si>
  <si>
    <t>0192</t>
  </si>
  <si>
    <t>Elaboración de pastas alimenticias frescas</t>
  </si>
  <si>
    <t xml:space="preserve">Elaboración de pastas alimenticias frescas
</t>
  </si>
  <si>
    <t>0193</t>
  </si>
  <si>
    <t>Elaboración de pastas alimenticias secas</t>
  </si>
  <si>
    <t xml:space="preserve">Elaboración de pastas alimenticias secas
</t>
  </si>
  <si>
    <t>0194</t>
  </si>
  <si>
    <t>0195</t>
  </si>
  <si>
    <t>0196</t>
  </si>
  <si>
    <t>Elaboración de productos alimenticios n.c.p.
(Incluye la fabricación de extractos, jarabes y concentrados, productos para copetín, levadura, polvos para la preparación de postres y gelatinas, miel y sus subproductos, vinagres, huevos en polvo, sopas y concentrados, etc. Incluye la producción de sal refinada, que hasta agosto de 1998 estaba incluida en la rama 24290) (No incluye a los jugos naturales y sus concentrados, de frutas, hortalizas y legumbres -subclase 1513.2-)</t>
  </si>
  <si>
    <t>0197</t>
  </si>
  <si>
    <t>Tostado, torrado y molienda de café; elaboración y molienda de hierbas aromáticas y especias</t>
  </si>
  <si>
    <t xml:space="preserve">Tostado, torrado y molienda de café; elaboración y molienda de hierbas aromáticas y especias
</t>
  </si>
  <si>
    <t>0198</t>
  </si>
  <si>
    <t xml:space="preserve">Preparación de hojas de té
</t>
  </si>
  <si>
    <t>0199</t>
  </si>
  <si>
    <t xml:space="preserve">Elaboración de yerba mate
</t>
  </si>
  <si>
    <t>0200</t>
  </si>
  <si>
    <t>0201</t>
  </si>
  <si>
    <t xml:space="preserve">Fabricación de productos químicos n.c.p.
</t>
  </si>
  <si>
    <t>0202</t>
  </si>
  <si>
    <t xml:space="preserve">Elaboración de alimentos preparados para animales
</t>
  </si>
  <si>
    <t>0203</t>
  </si>
  <si>
    <t xml:space="preserve">Destilación, rectificación y mezcla de bebidas espiritosas
</t>
  </si>
  <si>
    <t>0204</t>
  </si>
  <si>
    <t>Elaboración de vino</t>
  </si>
  <si>
    <t>0205</t>
  </si>
  <si>
    <t>Elaboración de vinos
(Incluye el fraccionamiento)</t>
  </si>
  <si>
    <t>0206</t>
  </si>
  <si>
    <t xml:space="preserve">Elaboración de sidra y otras bebidas alcohólicas fermentadas a partir de frutas
</t>
  </si>
  <si>
    <t>0207</t>
  </si>
  <si>
    <t xml:space="preserve">Elaboración de cerveza, bebidas malteadas y de malta
</t>
  </si>
  <si>
    <t>0208</t>
  </si>
  <si>
    <t>Elaboración de soda y aguas</t>
  </si>
  <si>
    <t xml:space="preserve">Elaboración de soda y aguas
</t>
  </si>
  <si>
    <t>0209</t>
  </si>
  <si>
    <t>Elaboración de bebidas gaseosas, excepto soda y aguas</t>
  </si>
  <si>
    <t xml:space="preserve">Elaboración de bebidas gaseosas, excepto soda
</t>
  </si>
  <si>
    <t>0210</t>
  </si>
  <si>
    <t>Elaboración de hielo y bebidas no alcohólicas n.c.p.</t>
  </si>
  <si>
    <t xml:space="preserve">Elaboración de hielo, jugos envasados para diluir y otras bebidas no alcohólicas
(Incluye los jugos para diluir o en polvo llamados "sintéticos" o de un contenido en jugos naturales inferior al 50%) (No incluye a los jugos naturales y sus concentrados, de frutas, hortalizas y legumbres -subclase 1513.2-) </t>
  </si>
  <si>
    <t>0211</t>
  </si>
  <si>
    <t xml:space="preserve">Preparación de hojas de tabaco
</t>
  </si>
  <si>
    <t>0212</t>
  </si>
  <si>
    <t>Elaboración de cigarrillos y productos de tabaco n.c.p.</t>
  </si>
  <si>
    <t xml:space="preserve">Elaboración de cigarrillos y productos de tabaco n.c.p.
</t>
  </si>
  <si>
    <t>0213</t>
  </si>
  <si>
    <t xml:space="preserve">Preparación de fibras textiles vegetales; desmotado de algodón
</t>
  </si>
  <si>
    <t>0214</t>
  </si>
  <si>
    <t xml:space="preserve">Preparación de fibras animales de uso textil; lavado de lana
</t>
  </si>
  <si>
    <t>0215</t>
  </si>
  <si>
    <t>Fabricación de hilados de fibras textiles</t>
  </si>
  <si>
    <t xml:space="preserve">Fabricación de hilados de fibras textiles
</t>
  </si>
  <si>
    <t>0216</t>
  </si>
  <si>
    <t>Fabricación de tejidos textiles, incluso en hilanderías y tejedurías integradas</t>
  </si>
  <si>
    <t xml:space="preserve">Fabricación de tejidos textiles, incluso en hilanderías y tejedurías integradas
</t>
  </si>
  <si>
    <t>0217</t>
  </si>
  <si>
    <t xml:space="preserve">Acabado de productos textiles
</t>
  </si>
  <si>
    <t>0218</t>
  </si>
  <si>
    <t xml:space="preserve">Fabricación de productos textiles n.c.p.
</t>
  </si>
  <si>
    <t>0219</t>
  </si>
  <si>
    <t xml:space="preserve">Fabricación de tejidos y artículos de punto n.c.p.
</t>
  </si>
  <si>
    <t>0220</t>
  </si>
  <si>
    <t>Fabricación de artículos confeccionados de materiales textiles, excepto prendas de vestir</t>
  </si>
  <si>
    <t xml:space="preserve">Fabricación de artículos confeccionados de materiales textiles, excepto prendas de vestir
</t>
  </si>
  <si>
    <t>0221</t>
  </si>
  <si>
    <t xml:space="preserve">Fabricación de tapices y alfombras
</t>
  </si>
  <si>
    <t>0222</t>
  </si>
  <si>
    <t xml:space="preserve">Fabricación de cuerdas, cordeles, bramantes y redes
</t>
  </si>
  <si>
    <t>0223</t>
  </si>
  <si>
    <t>0224</t>
  </si>
  <si>
    <t xml:space="preserve">Confección de ropa interior, prendas para dormir y para la playa
</t>
  </si>
  <si>
    <t>0225</t>
  </si>
  <si>
    <t xml:space="preserve">Confección de indumentaria de trabajo, uniformes y guardapolvos
</t>
  </si>
  <si>
    <t>0226</t>
  </si>
  <si>
    <t xml:space="preserve">Confección de indumentaria para bebés y niños
</t>
  </si>
  <si>
    <t>0227</t>
  </si>
  <si>
    <t xml:space="preserve">Confección de prendas de vestir n.c.p., excepto prendas de piel y de cuero
</t>
  </si>
  <si>
    <t>0228</t>
  </si>
  <si>
    <t>0229</t>
  </si>
  <si>
    <t>Confección de prendas y accesorios de vestir de cuero</t>
  </si>
  <si>
    <t xml:space="preserve">Confección de prendas y accesorios de vestir de cuero
</t>
  </si>
  <si>
    <t>0230</t>
  </si>
  <si>
    <t xml:space="preserve">Terminación y teñido de pieles; fabricación de artículos de piel
</t>
  </si>
  <si>
    <t>0231</t>
  </si>
  <si>
    <t xml:space="preserve">Fabricación de medias
</t>
  </si>
  <si>
    <t>0232</t>
  </si>
  <si>
    <t xml:space="preserve">Fabricación de suéteres y artículos similares de punto
</t>
  </si>
  <si>
    <t>0233</t>
  </si>
  <si>
    <t>0234</t>
  </si>
  <si>
    <t xml:space="preserve">Curtido y terminación de cueros
</t>
  </si>
  <si>
    <t>0235</t>
  </si>
  <si>
    <t>Fabricación de maletas, bolsos de mano, artículos de talabartería y artículos de cuero n.c.p.</t>
  </si>
  <si>
    <t xml:space="preserve">Fabricación de maletas, bolsos de mano y similares, artículos de talabartería y artículos de cuero n.c.p.
</t>
  </si>
  <si>
    <t>0236</t>
  </si>
  <si>
    <t xml:space="preserve">Fabricación de calzado de cuero, excepto el ortopédico
</t>
  </si>
  <si>
    <t>0237</t>
  </si>
  <si>
    <t xml:space="preserve">Fabricación de calzado de tela, plástico, goma, caucho y otros materiales, excepto calzado ortopédico y de asbesto
</t>
  </si>
  <si>
    <t>0238</t>
  </si>
  <si>
    <t>Fabricación de calzado deportivo de cualquier material</t>
  </si>
  <si>
    <t>0239</t>
  </si>
  <si>
    <t>0240</t>
  </si>
  <si>
    <t xml:space="preserve">Fabricación de partes de calzado
</t>
  </si>
  <si>
    <t>0241</t>
  </si>
  <si>
    <t>Aserrado y cepillado de madera</t>
  </si>
  <si>
    <t xml:space="preserve">Aserrado y cepillado de madera
</t>
  </si>
  <si>
    <t>0242</t>
  </si>
  <si>
    <t>Fabricación de hojas de madera para enchapado; fabricación de tableros contrachapados; tableros laminados; tableros de partículas y tableros y paneles n.c.p.
(Incluye la fabricación de madera terciada y machimbre)</t>
  </si>
  <si>
    <t>0243</t>
  </si>
  <si>
    <t>Fabricación de partes y piezas de carpintería para edificios y construcciones</t>
  </si>
  <si>
    <t xml:space="preserve">Fabricación de partes y piezas de carpintería para edificios y construcciones
</t>
  </si>
  <si>
    <t>0244</t>
  </si>
  <si>
    <t xml:space="preserve">Fabricación de recipientes de madera
</t>
  </si>
  <si>
    <t>0245</t>
  </si>
  <si>
    <t>Fabricación de productos de madera n.c.p.; fabricación de artículos de corcho, paja y materiales trenzables</t>
  </si>
  <si>
    <t xml:space="preserve">Fabricación de productos de madera n.c.p.; fabricación de artículos de corcho, paja y materiales trenzables
</t>
  </si>
  <si>
    <t>0246</t>
  </si>
  <si>
    <t>Fabricación de pasta de madera, papel y cartón</t>
  </si>
  <si>
    <t xml:space="preserve">Fabricación de pasta de madera, papel y cartón
</t>
  </si>
  <si>
    <t>0247</t>
  </si>
  <si>
    <t>Fabricación de papel y cartón ondulado y envases de papel y cartón</t>
  </si>
  <si>
    <t xml:space="preserve">Fabricación de papel y cartón ondulado y de envases de papel y cartón
</t>
  </si>
  <si>
    <t>0248</t>
  </si>
  <si>
    <t>0249</t>
  </si>
  <si>
    <t xml:space="preserve">Fabricación de artículos de papel y cartón de uso doméstico e higiénico sanitario
</t>
  </si>
  <si>
    <t>0250</t>
  </si>
  <si>
    <t xml:space="preserve">Fabricación de artículos de papel y cartón n.c.p.
</t>
  </si>
  <si>
    <t>0251</t>
  </si>
  <si>
    <t>Impresión</t>
  </si>
  <si>
    <t>0252</t>
  </si>
  <si>
    <t xml:space="preserve">Impresión
</t>
  </si>
  <si>
    <t>0253</t>
  </si>
  <si>
    <t xml:space="preserve">Tratamiento y revestimiento de metales; obras de ingeniería mecánica en general realizadas a cambio de una retribución o por contrata
</t>
  </si>
  <si>
    <t>0254</t>
  </si>
  <si>
    <t xml:space="preserve">Servicios relacionados con la impresión
</t>
  </si>
  <si>
    <t>0255</t>
  </si>
  <si>
    <t xml:space="preserve">Reproducción de grabaciones
</t>
  </si>
  <si>
    <t>0256</t>
  </si>
  <si>
    <t>Fabricación de productos de hornos de coque</t>
  </si>
  <si>
    <t xml:space="preserve">Fabricación de productos de hornos de coque
</t>
  </si>
  <si>
    <t>0257</t>
  </si>
  <si>
    <t>0258</t>
  </si>
  <si>
    <t>0259</t>
  </si>
  <si>
    <t xml:space="preserve">Fabricación de productos de la refinación del petróleo
</t>
  </si>
  <si>
    <t>0260</t>
  </si>
  <si>
    <t xml:space="preserve">Fabricación de gases comprimidos y licuados.
</t>
  </si>
  <si>
    <t>0261</t>
  </si>
  <si>
    <t xml:space="preserve">Fabricación de curtientes naturales y sintéticos.
</t>
  </si>
  <si>
    <t>0262</t>
  </si>
  <si>
    <t xml:space="preserve">Fabricación de materias colorantes básicas, excepto pigmentos preparados.
</t>
  </si>
  <si>
    <t>0263</t>
  </si>
  <si>
    <t xml:space="preserve">Fabricación de combustible nuclear
</t>
  </si>
  <si>
    <t>0264</t>
  </si>
  <si>
    <t>Fabricación de sustancias químicas inorgánicas básicas, n.c.p.</t>
  </si>
  <si>
    <t xml:space="preserve">Fabricación de materias químicas inorgánicas básicas, n.c.p.
</t>
  </si>
  <si>
    <t>0265</t>
  </si>
  <si>
    <t>Fabricación de sustancias químicas orgánicas básicas, n.c.p.</t>
  </si>
  <si>
    <t>Fabricación de materias químicas orgánicas básicas, n.c.p.
(incluye la fabricación de alcoholes excepto el etílico)</t>
  </si>
  <si>
    <t>0266</t>
  </si>
  <si>
    <t xml:space="preserve">Destilación de alcohol etílico
</t>
  </si>
  <si>
    <t>0267</t>
  </si>
  <si>
    <t>Fabricación de biocombustibles, excepto alcohol</t>
  </si>
  <si>
    <t>0268</t>
  </si>
  <si>
    <t xml:space="preserve">Fabricación de abonos y compuestos de nitrógeno
</t>
  </si>
  <si>
    <t>0269</t>
  </si>
  <si>
    <t>Fabricación de plásticos en formas primarias y de caucho sintético</t>
  </si>
  <si>
    <t xml:space="preserve">Fabricación de plásticos en formas primarias y de caucho sintético
</t>
  </si>
  <si>
    <t>0270</t>
  </si>
  <si>
    <t xml:space="preserve">Fabricación de plaguicidas y otros productos químicos de uso agropecuario
</t>
  </si>
  <si>
    <t>0271</t>
  </si>
  <si>
    <t>Fabricación de pinturas; barnices y productos de revestimiento similares; tintas de imprenta y masillas</t>
  </si>
  <si>
    <t xml:space="preserve">Fabricación de pinturas; barnices y productos de revestimiento similares; tintas de imprenta y masillas
</t>
  </si>
  <si>
    <t>0272</t>
  </si>
  <si>
    <t>Fabricación de jabones y preparados de limpieza</t>
  </si>
  <si>
    <t xml:space="preserve">Fabricación de jabones y preparados de limpieza para limpiar y pulir
</t>
  </si>
  <si>
    <t>0273</t>
  </si>
  <si>
    <t xml:space="preserve">Fabricación de cosméticos, perfumes y productos de higiene y tocador
</t>
  </si>
  <si>
    <t>0274</t>
  </si>
  <si>
    <t>0275</t>
  </si>
  <si>
    <t>Industrias manufactureras n.c.p.
(Incluye la fabricación de cochecitos para bebé, termos, velas, fósforos, pelucas, etc.)</t>
  </si>
  <si>
    <t>0276</t>
  </si>
  <si>
    <t xml:space="preserve">Fabricación de fibras manufacturadas
</t>
  </si>
  <si>
    <t>0277</t>
  </si>
  <si>
    <t xml:space="preserve">Fabricación de medicamentos de uso humano y productos farmacéuticos
</t>
  </si>
  <si>
    <t>0278</t>
  </si>
  <si>
    <t xml:space="preserve">Fabricación de medicamentos de uso veterinario
</t>
  </si>
  <si>
    <t>0279</t>
  </si>
  <si>
    <t>0280</t>
  </si>
  <si>
    <t xml:space="preserve">Fabricación de productos de laboratorio, sustancias químicas medicinales y productos botánicos n.c.p.
</t>
  </si>
  <si>
    <t>0281</t>
  </si>
  <si>
    <t>Fabricación de productos de laboratorio y productos botánicos de uso farmacéutico n.c.p.</t>
  </si>
  <si>
    <t>0282</t>
  </si>
  <si>
    <t xml:space="preserve">Fabricación de cubiertas y cámaras
</t>
  </si>
  <si>
    <t>0283</t>
  </si>
  <si>
    <t xml:space="preserve">Recauchutado y renovación de cubiertas
</t>
  </si>
  <si>
    <t>0284</t>
  </si>
  <si>
    <t xml:space="preserve">Fabricación de productos de caucho n.c.p.
</t>
  </si>
  <si>
    <t>0285</t>
  </si>
  <si>
    <t>0286</t>
  </si>
  <si>
    <t xml:space="preserve">Fabricación de envases plásticos
</t>
  </si>
  <si>
    <t>0287</t>
  </si>
  <si>
    <t xml:space="preserve">Fabricación de productos plásticos en formas básicas y artículos de plástico n.c.p., excepto muebles
</t>
  </si>
  <si>
    <t>0288</t>
  </si>
  <si>
    <t>0289</t>
  </si>
  <si>
    <t xml:space="preserve">Fabricación de envases de vidrio
</t>
  </si>
  <si>
    <t>0290</t>
  </si>
  <si>
    <t xml:space="preserve">Fabricación y elaboración de vidrio plano
</t>
  </si>
  <si>
    <t>0291</t>
  </si>
  <si>
    <t xml:space="preserve">Fabricación de productos de vidrio n.c.p.
</t>
  </si>
  <si>
    <t>0292</t>
  </si>
  <si>
    <t xml:space="preserve">Fabricación de productos de cerámica refractaria
</t>
  </si>
  <si>
    <t>0293</t>
  </si>
  <si>
    <t>Fabricación de productos de arcilla y cerámica no refractaria, para uso estructural</t>
  </si>
  <si>
    <t xml:space="preserve">Fabricación de productos de arcilla y cerámica no refractaria para uso estructural
</t>
  </si>
  <si>
    <t>0294</t>
  </si>
  <si>
    <t xml:space="preserve">Fabricación de artículos sanitarios de cerámica
</t>
  </si>
  <si>
    <t>0295</t>
  </si>
  <si>
    <t>Fabricación de artículos de cerámica no refractaria, para uso no estructural n.c.p.</t>
  </si>
  <si>
    <t xml:space="preserve">Fabricación de artículos de cerámica no refractaria para uso no estructural n.c.p.
</t>
  </si>
  <si>
    <t>0296</t>
  </si>
  <si>
    <t xml:space="preserve">Elaboración de cemento
</t>
  </si>
  <si>
    <t>0297</t>
  </si>
  <si>
    <t>Elaboración de cal y yeso</t>
  </si>
  <si>
    <t xml:space="preserve">Elaboración de cal y yeso
</t>
  </si>
  <si>
    <t>0298</t>
  </si>
  <si>
    <t xml:space="preserve">Fabricación de mosaicos
</t>
  </si>
  <si>
    <t>0299</t>
  </si>
  <si>
    <t>Fabricación de artículos de cemento, fibrocemento y yeso, excepto mosaicos</t>
  </si>
  <si>
    <t>Fabricación de artículos de cemento, fibrocemento y yeso excepto mosaicos
(Incluye la fabricación de partes de casas prefabricadas de homigón)</t>
  </si>
  <si>
    <t>0300</t>
  </si>
  <si>
    <t>Corte, tallado y acabado de la piedra
(incluye mármoles, granitos, etc.)</t>
  </si>
  <si>
    <t>0301</t>
  </si>
  <si>
    <t xml:space="preserve">Elaboración primaria n.c.p. de minerales no metálicos
</t>
  </si>
  <si>
    <t>0302</t>
  </si>
  <si>
    <t xml:space="preserve">Fabricación de productos minerales no metálicos n.c.p.
</t>
  </si>
  <si>
    <t>0303</t>
  </si>
  <si>
    <t>Industrias básicas de hierro y acero</t>
  </si>
  <si>
    <t xml:space="preserve">Industrias básicas de hierro y acero
</t>
  </si>
  <si>
    <t>0304</t>
  </si>
  <si>
    <t xml:space="preserve">Elaboración de aluminio primario y semielaborados de aluminio
</t>
  </si>
  <si>
    <t>0305</t>
  </si>
  <si>
    <t>0306</t>
  </si>
  <si>
    <t xml:space="preserve">Producción de metales no ferrosos n.c.p. y sus semielaborados
</t>
  </si>
  <si>
    <t>0307</t>
  </si>
  <si>
    <t xml:space="preserve">Fundición de hierro y acero
</t>
  </si>
  <si>
    <t>0308</t>
  </si>
  <si>
    <t xml:space="preserve">Fundición de metales no ferrosos
</t>
  </si>
  <si>
    <t>0309</t>
  </si>
  <si>
    <t xml:space="preserve">Fabricación de productos metálicos para uso estructural y montaje estructural
</t>
  </si>
  <si>
    <t>0310</t>
  </si>
  <si>
    <t xml:space="preserve">Fabricación de tanques, depósitos y recipientes de metal
</t>
  </si>
  <si>
    <t>0311</t>
  </si>
  <si>
    <t xml:space="preserve">Fabricación de generadores de vapor
</t>
  </si>
  <si>
    <t>0312</t>
  </si>
  <si>
    <t xml:space="preserve">Fabricación de armas y municiones
</t>
  </si>
  <si>
    <t>0313</t>
  </si>
  <si>
    <t xml:space="preserve">Forjado, prensado, estampado y laminado de metales; pulvimetalurgia
</t>
  </si>
  <si>
    <t>0314</t>
  </si>
  <si>
    <t>0315</t>
  </si>
  <si>
    <t>Fabricación de artículos de cuchillería, herramientas de mano y artículos de ferretería</t>
  </si>
  <si>
    <t xml:space="preserve">Fabricación de artículos de cuchillería, herramientas de mano y artículos de ferretería
</t>
  </si>
  <si>
    <t>0316</t>
  </si>
  <si>
    <t>0317</t>
  </si>
  <si>
    <t xml:space="preserve">Fabricación de otros tipos de maquinaria de uso especial n.c.p.
</t>
  </si>
  <si>
    <t>0318</t>
  </si>
  <si>
    <t xml:space="preserve">Fabricación de envases metálicos
</t>
  </si>
  <si>
    <t>0319</t>
  </si>
  <si>
    <t xml:space="preserve">Fabricación de productos metálicos n.c.p.
</t>
  </si>
  <si>
    <t>0320</t>
  </si>
  <si>
    <t>Fabricación componentes electrónicos</t>
  </si>
  <si>
    <t xml:space="preserve">Fabricación de tubos, válvulas y otros componentes electrónicos
</t>
  </si>
  <si>
    <t>0321</t>
  </si>
  <si>
    <t xml:space="preserve">Fabricación de transmisores de radio y televisión y de aparatos para telefonía y telegrafía con hilos
</t>
  </si>
  <si>
    <t>0322</t>
  </si>
  <si>
    <t xml:space="preserve">Fabricación de motores, generadores y transformadores eléctricos
</t>
  </si>
  <si>
    <t>0323</t>
  </si>
  <si>
    <t xml:space="preserve">Fabricación de aparatos de distribución y control de la energía eléctrica
</t>
  </si>
  <si>
    <t>0324</t>
  </si>
  <si>
    <t xml:space="preserve">Fabricación de hilos y cables aislados
</t>
  </si>
  <si>
    <t>0325</t>
  </si>
  <si>
    <t>Fabricación de equipos y productos informáticos</t>
  </si>
  <si>
    <t xml:space="preserve">Fabricación de maquinaria de oficina, contabilidad e informática
</t>
  </si>
  <si>
    <t>0326</t>
  </si>
  <si>
    <t>0327</t>
  </si>
  <si>
    <t xml:space="preserve">Fabricación de equipo eléctrico n.c.p.
</t>
  </si>
  <si>
    <t>0328</t>
  </si>
  <si>
    <t xml:space="preserve">Fabricación de receptores de radio y televisión, aparatos de grabación y reproducción de sonido y video, y productos conexos
</t>
  </si>
  <si>
    <t>0329</t>
  </si>
  <si>
    <t xml:space="preserve">Fabricación de juegos y juguetes
</t>
  </si>
  <si>
    <t>0330</t>
  </si>
  <si>
    <t>Fabricación de instrumentos y aparatos para medir, verificar, ensayar, navegar, control de procesos industriales y otros fines</t>
  </si>
  <si>
    <t>0331</t>
  </si>
  <si>
    <t xml:space="preserve">Fabricación de equipo de control de procesos industriales
</t>
  </si>
  <si>
    <t>0332</t>
  </si>
  <si>
    <t>0333</t>
  </si>
  <si>
    <t xml:space="preserve">Fabricación de instrumentos y aparatos para medir, verificar, ensayar, navegar y otros fines, excepto el equipo de control de procesos industriales
</t>
  </si>
  <si>
    <t>0334</t>
  </si>
  <si>
    <t xml:space="preserve">Fabricación de relojes
</t>
  </si>
  <si>
    <t>0335</t>
  </si>
  <si>
    <t xml:space="preserve">Fabricación de equipo médico y quirúrgico y de aparatos ortopédicos
</t>
  </si>
  <si>
    <t>0336</t>
  </si>
  <si>
    <t xml:space="preserve">Fabricación de maquinaria de uso general n.c.p.
</t>
  </si>
  <si>
    <t>0337</t>
  </si>
  <si>
    <t>0338</t>
  </si>
  <si>
    <t>Fabricación de instrumentos de óptica y equipo fotográfico</t>
  </si>
  <si>
    <t xml:space="preserve">Fabricación de instrumentos de óptica y equipo fotográfico
</t>
  </si>
  <si>
    <t>0339</t>
  </si>
  <si>
    <t>0340</t>
  </si>
  <si>
    <t>0341</t>
  </si>
  <si>
    <t>0342</t>
  </si>
  <si>
    <t>0343</t>
  </si>
  <si>
    <t>0344</t>
  </si>
  <si>
    <t xml:space="preserve">Fabricación de acumuladores, pilas y baterías primarias
</t>
  </si>
  <si>
    <t>0345</t>
  </si>
  <si>
    <t>0346</t>
  </si>
  <si>
    <t>0347</t>
  </si>
  <si>
    <t>0348</t>
  </si>
  <si>
    <t>Fabricación de lámparas eléctricas y equipo de iluminación
(Incluye letreros luminosos)</t>
  </si>
  <si>
    <t>0349</t>
  </si>
  <si>
    <t>0350</t>
  </si>
  <si>
    <t>Fabricación de cocinas, calefones, estufas y calefactores</t>
  </si>
  <si>
    <t xml:space="preserve">Fabricación de cocinas, calefones, estufas y calefactores no eléctricos
</t>
  </si>
  <si>
    <t>0351</t>
  </si>
  <si>
    <t xml:space="preserve">Fabricación de heladeras, "freezers", lavarropas y secarropas
</t>
  </si>
  <si>
    <t>0352</t>
  </si>
  <si>
    <t xml:space="preserve">Fabricación de aparatos de uso doméstico n.c.p.
</t>
  </si>
  <si>
    <t>0353</t>
  </si>
  <si>
    <t xml:space="preserve">Fabricación de máquinas herramienta
</t>
  </si>
  <si>
    <t>0354</t>
  </si>
  <si>
    <t>0355</t>
  </si>
  <si>
    <t>0356</t>
  </si>
  <si>
    <t>0357</t>
  </si>
  <si>
    <t>0358</t>
  </si>
  <si>
    <t>0359</t>
  </si>
  <si>
    <t>Fabricación de motores y turbinas; excepto motores para aeronaves, vehículos automotores y motocicletas</t>
  </si>
  <si>
    <t xml:space="preserve">Fabricación de motores y turbinas, excepto motores para aeronaves, vehículos automotores y motocicletas
</t>
  </si>
  <si>
    <t>0360</t>
  </si>
  <si>
    <t xml:space="preserve">Fabricación de bombas; compresores; grifos y válvulas
</t>
  </si>
  <si>
    <t>0361</t>
  </si>
  <si>
    <t>0362</t>
  </si>
  <si>
    <t xml:space="preserve">Fabricación de cojinetes; engranajes; trenes de engranaje y piezas de transmisión
</t>
  </si>
  <si>
    <t>0363</t>
  </si>
  <si>
    <t xml:space="preserve">Fabricación de hornos; hogares y quemadores
</t>
  </si>
  <si>
    <t>0364</t>
  </si>
  <si>
    <t>Fabricación de equipo de elevación y manipulación
(Incluye la fabricación de ascensores, escaleras mecánicas, montacargas, etc.)</t>
  </si>
  <si>
    <t>0365</t>
  </si>
  <si>
    <t xml:space="preserve">Fabricación de equipo de transporte n.c.p.
</t>
  </si>
  <si>
    <t>0366</t>
  </si>
  <si>
    <t>0367</t>
  </si>
  <si>
    <t>0368</t>
  </si>
  <si>
    <t>0369</t>
  </si>
  <si>
    <t>0370</t>
  </si>
  <si>
    <t>0371</t>
  </si>
  <si>
    <t xml:space="preserve">Fabricación de tractores
</t>
  </si>
  <si>
    <t>0372</t>
  </si>
  <si>
    <t>Fabricacion de maquinaria y equipo de uso agropecuario y forestal</t>
  </si>
  <si>
    <t xml:space="preserve">Fabricación de maquinaria agropecuaria y forestal, excepto tractores
</t>
  </si>
  <si>
    <t>0373</t>
  </si>
  <si>
    <t>Fabricación de implementos de uso agropecuario y forestal</t>
  </si>
  <si>
    <t>0374</t>
  </si>
  <si>
    <t>0375</t>
  </si>
  <si>
    <t xml:space="preserve">Fabricación de maquinaria metalúrgica
</t>
  </si>
  <si>
    <t>0376</t>
  </si>
  <si>
    <t xml:space="preserve">Fabricación de maquinaria para la explotación de minas y canteras y para obras de construcción
</t>
  </si>
  <si>
    <t>0377</t>
  </si>
  <si>
    <t xml:space="preserve">Fabricación de maquinaria para la elaboración de alimentos, bebidas y tabaco
</t>
  </si>
  <si>
    <t>0378</t>
  </si>
  <si>
    <t xml:space="preserve">Fabricación de maquinaria para la elaboración de productos textiles, prendas de vestir y cueros
</t>
  </si>
  <si>
    <t>0379</t>
  </si>
  <si>
    <t>0380</t>
  </si>
  <si>
    <t>0381</t>
  </si>
  <si>
    <t>Fabricación de vehículos automotores
(Incluye la fabricación de motores para automotores)</t>
  </si>
  <si>
    <t>0382</t>
  </si>
  <si>
    <t xml:space="preserve">Fabricación de carrocerías para vehículos automotores; fabricación de remolques y semirremolques
</t>
  </si>
  <si>
    <t>0383</t>
  </si>
  <si>
    <t xml:space="preserve">Fabricación de partes; piezas y accesorios para vehículos automotores y sus motores
</t>
  </si>
  <si>
    <t>0384</t>
  </si>
  <si>
    <t>Fabricación de partes, piezas y accesorios, para vehículos automotores y sus motores n.c.p.</t>
  </si>
  <si>
    <t>0385</t>
  </si>
  <si>
    <t xml:space="preserve">Fabricación de muebles y partes de muebles, excepto los que son principalmente de madera
</t>
  </si>
  <si>
    <t>0386</t>
  </si>
  <si>
    <t>0387</t>
  </si>
  <si>
    <t xml:space="preserve">Construcción y reparación de buques
</t>
  </si>
  <si>
    <t>0388</t>
  </si>
  <si>
    <t>0389</t>
  </si>
  <si>
    <t xml:space="preserve">Construcción y reparación de embarcaciones de recreo y deporte
</t>
  </si>
  <si>
    <t>0390</t>
  </si>
  <si>
    <t>0391</t>
  </si>
  <si>
    <t xml:space="preserve">Fabricación de locomotoras y de material rodante para ferrocarriles y tranvías
</t>
  </si>
  <si>
    <t>0392</t>
  </si>
  <si>
    <t>0393</t>
  </si>
  <si>
    <t xml:space="preserve">Fabricación y reparación de aeronaves
</t>
  </si>
  <si>
    <t>0394</t>
  </si>
  <si>
    <t xml:space="preserve">Fabricación de motocicletas
</t>
  </si>
  <si>
    <t>0395</t>
  </si>
  <si>
    <t xml:space="preserve">Fabricación de bicicletas y de sillones de ruedas ortopédicos
</t>
  </si>
  <si>
    <t>0396</t>
  </si>
  <si>
    <t>0397</t>
  </si>
  <si>
    <t>0398</t>
  </si>
  <si>
    <t>0399</t>
  </si>
  <si>
    <t xml:space="preserve">Fabricación de muebles y partes de muebles, principalmente de madera
</t>
  </si>
  <si>
    <t>0400</t>
  </si>
  <si>
    <t>Fabricación de muebles y partes de muebles, excepto los que son principalmente de madera</t>
  </si>
  <si>
    <t>0401</t>
  </si>
  <si>
    <t xml:space="preserve">Fabricación de somieres y colchones
</t>
  </si>
  <si>
    <t>0402</t>
  </si>
  <si>
    <t>Fabricación de joyas finas, artículos de orfebrería y artículos conexos</t>
  </si>
  <si>
    <t>0403</t>
  </si>
  <si>
    <t xml:space="preserve">Fabricación de joyas y artículos conexos
</t>
  </si>
  <si>
    <t>0404</t>
  </si>
  <si>
    <t>Fabricación de bijouterie</t>
  </si>
  <si>
    <t>0405</t>
  </si>
  <si>
    <t>0406</t>
  </si>
  <si>
    <t xml:space="preserve">Fabricación de instrumentos de música
</t>
  </si>
  <si>
    <t>0407</t>
  </si>
  <si>
    <t>0408</t>
  </si>
  <si>
    <t xml:space="preserve">Fabricación de artículos de deporte
</t>
  </si>
  <si>
    <t>0409</t>
  </si>
  <si>
    <t>0410</t>
  </si>
  <si>
    <t xml:space="preserve">Fabricación de lápices, lapiceras, bolígrafos, sellos y artículos similares para oficinas y artistas
</t>
  </si>
  <si>
    <t>0411</t>
  </si>
  <si>
    <t xml:space="preserve">Fabricación de cepillos y pinceles
</t>
  </si>
  <si>
    <t>0412</t>
  </si>
  <si>
    <t>0413</t>
  </si>
  <si>
    <t>Fabricación de carteles, señales e indicadores eléctricos o no</t>
  </si>
  <si>
    <t>0414</t>
  </si>
  <si>
    <t>Fabricación de equipo de protección y seguridad; excepto calzado</t>
  </si>
  <si>
    <t>0415</t>
  </si>
  <si>
    <t>0416</t>
  </si>
  <si>
    <t>0417</t>
  </si>
  <si>
    <t>0418</t>
  </si>
  <si>
    <t>0419</t>
  </si>
  <si>
    <t>0420</t>
  </si>
  <si>
    <t>0421</t>
  </si>
  <si>
    <t>0422</t>
  </si>
  <si>
    <t xml:space="preserve">Edición de libros, folletos, partituras y otras publicaciones
</t>
  </si>
  <si>
    <t>0423</t>
  </si>
  <si>
    <t>0424</t>
  </si>
  <si>
    <t>0425</t>
  </si>
  <si>
    <t>0426</t>
  </si>
  <si>
    <t>0427</t>
  </si>
  <si>
    <t>0428</t>
  </si>
  <si>
    <t>0429</t>
  </si>
  <si>
    <t>0430</t>
  </si>
  <si>
    <t>0431</t>
  </si>
  <si>
    <t>0432</t>
  </si>
  <si>
    <t>0433</t>
  </si>
  <si>
    <t>0434</t>
  </si>
  <si>
    <t>0435</t>
  </si>
  <si>
    <t>0436</t>
  </si>
  <si>
    <t xml:space="preserve">Fabricación de equipo de elevación y manipulación
</t>
  </si>
  <si>
    <t>0437</t>
  </si>
  <si>
    <t>0438</t>
  </si>
  <si>
    <t>0439</t>
  </si>
  <si>
    <t>0440</t>
  </si>
  <si>
    <t xml:space="preserve">Mantenimiento y reparación de maquinaria de oficina, contabilidad e informática
</t>
  </si>
  <si>
    <t>0441</t>
  </si>
  <si>
    <t>0442</t>
  </si>
  <si>
    <t>0443</t>
  </si>
  <si>
    <t>Reparación y mantenimiento de maquinaria de uso especial n.c.p</t>
  </si>
  <si>
    <t>0444</t>
  </si>
  <si>
    <t>0445</t>
  </si>
  <si>
    <t>0446</t>
  </si>
  <si>
    <t>0447</t>
  </si>
  <si>
    <t>0448</t>
  </si>
  <si>
    <t>0449</t>
  </si>
  <si>
    <t>Reparación y mantenimiento de instrumentos médicos, ópticos y de precisión; equipo fotográfico, aparatos para medir, ensayar o navegar; relojes excepto para uso personal o doméstico</t>
  </si>
  <si>
    <t>0450</t>
  </si>
  <si>
    <t>0451</t>
  </si>
  <si>
    <t>0452</t>
  </si>
  <si>
    <t>0453</t>
  </si>
  <si>
    <t>0454</t>
  </si>
  <si>
    <t>0455</t>
  </si>
  <si>
    <t>0456</t>
  </si>
  <si>
    <t>0457</t>
  </si>
  <si>
    <t>0458</t>
  </si>
  <si>
    <t>0459</t>
  </si>
  <si>
    <t>0460</t>
  </si>
  <si>
    <t>0461</t>
  </si>
  <si>
    <t>0462</t>
  </si>
  <si>
    <t>Reparación y mantenimiento de maquinaria y equipo n.c.p.</t>
  </si>
  <si>
    <t>0463</t>
  </si>
  <si>
    <t>0464</t>
  </si>
  <si>
    <t>0465</t>
  </si>
  <si>
    <t>0466</t>
  </si>
  <si>
    <t>0467</t>
  </si>
  <si>
    <t>0468</t>
  </si>
  <si>
    <t>0469</t>
  </si>
  <si>
    <t>0470</t>
  </si>
  <si>
    <t>0471</t>
  </si>
  <si>
    <t>0472</t>
  </si>
  <si>
    <t>0473</t>
  </si>
  <si>
    <t>A (alto)</t>
  </si>
  <si>
    <t>0474</t>
  </si>
  <si>
    <t>0475</t>
  </si>
  <si>
    <t>0476</t>
  </si>
  <si>
    <t>0477</t>
  </si>
  <si>
    <t>0478</t>
  </si>
  <si>
    <t>0479</t>
  </si>
  <si>
    <t>0480</t>
  </si>
  <si>
    <t>0481</t>
  </si>
  <si>
    <t>0482</t>
  </si>
  <si>
    <t>0483</t>
  </si>
  <si>
    <t>0484</t>
  </si>
  <si>
    <t>0485</t>
  </si>
  <si>
    <t>Generación de energía térmica convencional
(Incluye la producción de energía eléctrica mediante máquinas turbo-gas, turbo vapor, ciclo combinado y turbo diesel)</t>
  </si>
  <si>
    <t>0486</t>
  </si>
  <si>
    <t>Generación de energía térmica nuclear
(Incluye la producción de energía eléctrica mediante combustible nuclear)</t>
  </si>
  <si>
    <t>0487</t>
  </si>
  <si>
    <t>Generación de energía hidráulica
(Incluye la producción de energía eléctrica mediante centrales de bombeo)</t>
  </si>
  <si>
    <t>0488</t>
  </si>
  <si>
    <t>Generación de energía n.c.p.
(Incluye la producción de energía eléctrica mediante fuentes de energía solar, biomasa, eólica, geotérmica, mareomotriz, etc.)</t>
  </si>
  <si>
    <t>0489</t>
  </si>
  <si>
    <t xml:space="preserve">Transporte de energía eléctrica
</t>
  </si>
  <si>
    <t>0490</t>
  </si>
  <si>
    <t xml:space="preserve">Venta al por mayor en comisión o consignación de energía eléctrica, gas y combustibles
</t>
  </si>
  <si>
    <t>0491</t>
  </si>
  <si>
    <t xml:space="preserve">Distribución y administración de energía eléctrica
</t>
  </si>
  <si>
    <t>0492</t>
  </si>
  <si>
    <t xml:space="preserve">Fabricación de gas y distribución de combustibles gaseosos por tuberías
</t>
  </si>
  <si>
    <t>0493</t>
  </si>
  <si>
    <t>0494</t>
  </si>
  <si>
    <t xml:space="preserve">Suministro de vapor y agua caliente
</t>
  </si>
  <si>
    <t>0495</t>
  </si>
  <si>
    <t xml:space="preserve">Captación, depuración y distribución de agua de fuentes subterráneas
</t>
  </si>
  <si>
    <t>0496</t>
  </si>
  <si>
    <t xml:space="preserve">Captación, depuración y distribución de agua de fuentes superficiales
</t>
  </si>
  <si>
    <t>C (bajo)</t>
  </si>
  <si>
    <t>0497</t>
  </si>
  <si>
    <t xml:space="preserve">Servicios de depuración de aguas residuales, alcantarillado y cloacas
</t>
  </si>
  <si>
    <t>0498</t>
  </si>
  <si>
    <t>0499</t>
  </si>
  <si>
    <t xml:space="preserve">Recolección, reducción y eliminación de desperdicios
</t>
  </si>
  <si>
    <t>0500</t>
  </si>
  <si>
    <t>0501</t>
  </si>
  <si>
    <t>0502</t>
  </si>
  <si>
    <t xml:space="preserve">Reciclamiento de desperdicios y desechos metálicos
</t>
  </si>
  <si>
    <t>0503</t>
  </si>
  <si>
    <t xml:space="preserve">Reciclamiento de desperdicios y desechos no metálicos
</t>
  </si>
  <si>
    <t>0504</t>
  </si>
  <si>
    <t xml:space="preserve">Servicios de saneamiento público n.c.p.
</t>
  </si>
  <si>
    <t>0505</t>
  </si>
  <si>
    <t>Construcción, reforma y reparación de edificios residenciales
(Incluye la construcción, reforma y reparación de viviendas unifamiliares y multifamiliares; bungalows, cabañas, casas de campo, departamentos, albergues para ancianos, niños, estudiantes, etc.)</t>
  </si>
  <si>
    <t>0506</t>
  </si>
  <si>
    <t>Construcción, reforma y reparación de edificios no residenciales
(Incluye construcción, reforma y reparación de restaurantes, bares, campamentos, bancos, oficinas, galerías comerciales, estaciones de servicio, edificios para tráfico y comunicaciones, garajes, edificios industriales y depósitos, escuelas, etc.)</t>
  </si>
  <si>
    <t>0507</t>
  </si>
  <si>
    <t>Construcción, reforma y reparación de obras de infraestructura de transporte n.c.p. excepto los edificios para tráfico y comunicaciones, estaciones, terminales y edificios asociados
(Incluye la construcción, reforma y reparación de calles, autopistas, carreteras, puentes, túneles, vías férreas y pistas de aterrizaje, la señalización mediante pintura, etc.)</t>
  </si>
  <si>
    <t>0508</t>
  </si>
  <si>
    <t>Perforación de pozos de agua</t>
  </si>
  <si>
    <t xml:space="preserve">Perforación de pozos de agua
</t>
  </si>
  <si>
    <t>0509</t>
  </si>
  <si>
    <t>Construcción, reforma y reparación de redes de distribución de electricidad, gas, agua, telecomunicaciones y de otros servicios públicos</t>
  </si>
  <si>
    <t>Construcción, reforma y reparación de redes de electricidad, de gas, de agua, de telecomunicaciones y de otros servicios
(Incluye la construcción, reforma y reparación de redes de electricidad, de gas, de agua, de telecomunicaciones, etc.)</t>
  </si>
  <si>
    <t>0510</t>
  </si>
  <si>
    <t>Construcción, reforma y reparación de obras hidráulicas
( Incluye obras fluviales y canales, acueductos, diques, etc.)</t>
  </si>
  <si>
    <t>0511</t>
  </si>
  <si>
    <t>Actividades especializadas de construcción n.c.p.
(Incluye el alquiler, montaje y desmantelamiento de andamios, la construcción de chimeneas y hornos industriales, el acorazamiento de cajas fuertes y cámaras frigoríficas, etc.)</t>
  </si>
  <si>
    <t>0512</t>
  </si>
  <si>
    <t>Obras de ingeniería civil n.c.p.
(Incluye los trabajos generales de construcción para la minería y la industria, de centrales eléctricas y nucleares, excavaciones de sepulturas, etc.)</t>
  </si>
  <si>
    <t>0513</t>
  </si>
  <si>
    <t xml:space="preserve">Servicios inmobiliarios realizados por cuenta propia, con bienes propios o arrendados n.c.p.
</t>
  </si>
  <si>
    <t>0514</t>
  </si>
  <si>
    <t xml:space="preserve">Demolición y voladura de edificios y de sus partes
</t>
  </si>
  <si>
    <t>0515</t>
  </si>
  <si>
    <t xml:space="preserve">Alquiler de equipo de construcción o demolición dotado de operarios
</t>
  </si>
  <si>
    <t>0516</t>
  </si>
  <si>
    <t>Movimiento de suelos y preparación de terrenos para obras n.c.p.
(No incluye los servicios de perforación relacionados con la extracción de petróleo y gas -subclase 1120.0-; ni los trabajos de perforación de pozos hidráulicos -subclase 452.51)</t>
  </si>
  <si>
    <t>0517</t>
  </si>
  <si>
    <t>Perforación y sondeo, excepto: perforación de pozos de petróleo, de gas, de minas e hidráulicos y prospección de yacimientos de petróleo</t>
  </si>
  <si>
    <t xml:space="preserve">Perforación y sondeo, excepto: perforación de pozos de petróleo, de gas, de minas e hidráulicos y prospección de yacimientos de petróleo
</t>
  </si>
  <si>
    <t>0518</t>
  </si>
  <si>
    <t xml:space="preserve">Instalación de sistemas de iluminación, control y señalización eléctrica para el transporte
</t>
  </si>
  <si>
    <t>0519</t>
  </si>
  <si>
    <t>Instalacion, ejecución y mantenimiento de instalaciones eléctricas, electromecánicas y electrónicas n.c.p.</t>
  </si>
  <si>
    <t>Ejecución y mantenimiento de instalaciones eléctricas y electrónicas n.c.p.
(Incluye la instalación de antenas, pararrayos, sistemas de alarmas contra incendios y robos, sistemas de telecomunicación, etc.)</t>
  </si>
  <si>
    <t>0520</t>
  </si>
  <si>
    <t>Instalaciones de gas, agua, sanitarios y de climatización, con sus artefactos conexos
(Incluye la instalación de compactadores, calderas, sistemas de calefacción central, etc.)</t>
  </si>
  <si>
    <t>0521</t>
  </si>
  <si>
    <t>Instalación de ascensores, montacargas y escaleras mecánicas</t>
  </si>
  <si>
    <t xml:space="preserve">Instalación de ascensores, montacargas y escaleras mecánicas
</t>
  </si>
  <si>
    <t>0522</t>
  </si>
  <si>
    <t xml:space="preserve">Aislamiento térmico, acústico, hídrico y antivibratorio
</t>
  </si>
  <si>
    <t>0523</t>
  </si>
  <si>
    <t xml:space="preserve">Instalaciones para edificios y obras de ingeniería civil n.c.p.
</t>
  </si>
  <si>
    <t>0524</t>
  </si>
  <si>
    <t>Instalaciones de carpintería, herrería de obra y artística
(Incluye instalación de puertas y ventanas, carpintería metálica y no metálica, etc.)</t>
  </si>
  <si>
    <t>0525</t>
  </si>
  <si>
    <t>Terminación y revestimiento de paredes y pisos
(Incluye los trabajos de yesería, el salpicré, el pulido de pisos y la colocación de revestimientos de cerámicas, de piedra tallada, de suelos flexibles, parquet, baldosas, empapelados, etc.)</t>
  </si>
  <si>
    <t>0526</t>
  </si>
  <si>
    <t>Colocación de cristales en obra
(Incluye la instalación y revestimiento de vidrio, espejos y otros artículos de vidrio, etc.)</t>
  </si>
  <si>
    <t>0527</t>
  </si>
  <si>
    <t xml:space="preserve">Pintura y trabajos de decoración
</t>
  </si>
  <si>
    <t>0528</t>
  </si>
  <si>
    <t>Terminación de edificios y obras de ingeniería civil n.c.p.
(Incluye trabajos de ornamentación, limpieza exterior de edificios con vapor, chorro de arena u otros métodos, etc.)</t>
  </si>
  <si>
    <t>0529</t>
  </si>
  <si>
    <t>0530</t>
  </si>
  <si>
    <t xml:space="preserve">Actividades de hincado de pilotes, cimentación y otros trabajos de hormigón armado
</t>
  </si>
  <si>
    <t>0531</t>
  </si>
  <si>
    <t>0532</t>
  </si>
  <si>
    <t>0533</t>
  </si>
  <si>
    <t>Venta de autos, camionetas y utilitarios, nuevos
(Incluye taxis, jeeps, 4x4 y vehículos similares)</t>
  </si>
  <si>
    <t>0534</t>
  </si>
  <si>
    <t>Venta de vehículos automotores, nuevos n.c.p.
(Incluye casas rodantes, trailers, camiones, remolques, ambulancias, ómnibus, microbuses y similares, cabezas tractoras, etc..)</t>
  </si>
  <si>
    <t>0535</t>
  </si>
  <si>
    <t>Venta de autos, camionetas y utilitarios usados</t>
  </si>
  <si>
    <t>Venta de autos, camionetas y utilitarios usados
(Incluye taxis, jeeps, 4x4 y vehículos similares)</t>
  </si>
  <si>
    <t>0536</t>
  </si>
  <si>
    <t>Venta de vehículos automotores usados n.c.p.
(Incluye, casas rodantes, trailers, camiones, remolques, ambulancias, ómnibus, microbuses y similares, cabezas tractoras, etc..)</t>
  </si>
  <si>
    <t>0537</t>
  </si>
  <si>
    <t xml:space="preserve">Lavado automático y manual
</t>
  </si>
  <si>
    <t>0538</t>
  </si>
  <si>
    <t>Reparación de cámaras y cubiertas
(Incluye reparación de llantas)</t>
  </si>
  <si>
    <t>0539</t>
  </si>
  <si>
    <t xml:space="preserve">Reparación de amortiguadores, alineación de dirección y balanceo de ruedas
</t>
  </si>
  <si>
    <t>0540</t>
  </si>
  <si>
    <t>Instalación y reparación de parabrisas, lunetas y ventanillas, cerraduras no eléctricas, y grabado de cristales</t>
  </si>
  <si>
    <t xml:space="preserve">Instalación y reparación de lunetas y ventanillas, alarmas, cerraduras, radios, sistemas de climatización automotor y grabado de cristales
</t>
  </si>
  <si>
    <t>0541</t>
  </si>
  <si>
    <t>Reparaciones eléctricas, del tablero e instrumental; reparación y recarga de baterías; instalación de alarmas, radios, sistemas de climatización</t>
  </si>
  <si>
    <t>0542</t>
  </si>
  <si>
    <t xml:space="preserve">Reparaciones eléctricas, del tablero e instrumental; reparación y recarga de baterías
</t>
  </si>
  <si>
    <t>0543</t>
  </si>
  <si>
    <t xml:space="preserve">Tapizado y retapizado
</t>
  </si>
  <si>
    <t>0544</t>
  </si>
  <si>
    <t xml:space="preserve">Reparación y pintura de carrocerías; colocación y reparación de guardabarros y protecciones exteriores
</t>
  </si>
  <si>
    <t>0545</t>
  </si>
  <si>
    <t xml:space="preserve">Instalación y reparación de caños de escape
</t>
  </si>
  <si>
    <t>0546</t>
  </si>
  <si>
    <t xml:space="preserve">Mantenimiento y reparación de frenos
</t>
  </si>
  <si>
    <t>0547</t>
  </si>
  <si>
    <t>Instalación y reparación de equipos de G.N.C.</t>
  </si>
  <si>
    <t>Mantenimiento y reparación del motor n.c.p.; mecánica integral
(Incluye auxilio y servicios de grúa para automotores; instalación y reparación de equipos de GNC)</t>
  </si>
  <si>
    <t>0548</t>
  </si>
  <si>
    <t>0549</t>
  </si>
  <si>
    <t xml:space="preserve">Venta al por mayor de partes, piezas y accesorios de vehículos automotores
</t>
  </si>
  <si>
    <t>0550</t>
  </si>
  <si>
    <t xml:space="preserve">Venta al por menor de cámaras y cubiertas
</t>
  </si>
  <si>
    <t>0551</t>
  </si>
  <si>
    <t xml:space="preserve">Venta al por menor de baterías
</t>
  </si>
  <si>
    <t>0552</t>
  </si>
  <si>
    <t>Venta al por menor de partes, piezas y accesorios n.c.p.</t>
  </si>
  <si>
    <t xml:space="preserve">Venta al por menor de partes, piezas y accesorios excepto cámaras y cubiertas y baterías
</t>
  </si>
  <si>
    <t>0553</t>
  </si>
  <si>
    <t xml:space="preserve">Venta de motocicletas y de sus partes, piezas y accesorios
</t>
  </si>
  <si>
    <t>0554</t>
  </si>
  <si>
    <t xml:space="preserve">Mantenimiento y reparación de motocicletas
</t>
  </si>
  <si>
    <t>0555</t>
  </si>
  <si>
    <t>Venta al por mayor en comisión o consignación de productos agrícolas</t>
  </si>
  <si>
    <t xml:space="preserve">Venta al por mayor en comisión o consignación de productos agrícolas
</t>
  </si>
  <si>
    <t>0556</t>
  </si>
  <si>
    <t>Venta al por mayor en comisión o consignación de productos pecuarios</t>
  </si>
  <si>
    <t xml:space="preserve">Venta al por mayor en comisión o consignación de productos pecuarios
</t>
  </si>
  <si>
    <t>0557</t>
  </si>
  <si>
    <t>Venta al por mayor en comisión o consignación de alimentos, bebidas y tabaco</t>
  </si>
  <si>
    <t>Venta al por mayor en comisión o consignación de alimentos, bebidas y tabaco
(Incluye consignatarios y abastecedores de carnes, )</t>
  </si>
  <si>
    <t>0558</t>
  </si>
  <si>
    <t>0559</t>
  </si>
  <si>
    <t xml:space="preserve">Venta al por mayor en comisión o consignación de minerales, metales y productos químicos industriales
</t>
  </si>
  <si>
    <t>0560</t>
  </si>
  <si>
    <t xml:space="preserve">Venta al por mayor en comisión o consignación de productos textiles, prendas de vestir, calzado excepto el ortopédico, artículos de marroquinería, paraguas y similares y productos de cuero n.c.p.
</t>
  </si>
  <si>
    <t>0561</t>
  </si>
  <si>
    <t xml:space="preserve">Venta al por mayor en comisión o consignación de madera y materiales para la construcción
</t>
  </si>
  <si>
    <t>0562</t>
  </si>
  <si>
    <t xml:space="preserve">Venta al por mayor en comisión o consignación de maquinaria, equipo profesional industrial y comercial, embarcaciones y aeronaves
</t>
  </si>
  <si>
    <t>0563</t>
  </si>
  <si>
    <t xml:space="preserve">Venta al por mayor en comisión o consignación de papel, cartón, libros, revistas, diarios, materiales de embalaje y artículos de librería
</t>
  </si>
  <si>
    <t>0564</t>
  </si>
  <si>
    <t>Venta al por mayor en comisión o consignación de mercaderías n.c.p.
(Incluye galerías de arte)</t>
  </si>
  <si>
    <t>0565</t>
  </si>
  <si>
    <t>Venta al por mayor de materias primas agrícolas y de la silvicultura
(Incluye el acopio y venta al por mayor de flores y plantas, tabaco en rama, granos, etc.)</t>
  </si>
  <si>
    <t>0566</t>
  </si>
  <si>
    <t>0567</t>
  </si>
  <si>
    <t>Acopio y acondicionamiento de cereales y de semillas, excepto de algodón y semillas y granos para forrajes</t>
  </si>
  <si>
    <t>0568</t>
  </si>
  <si>
    <t>0569</t>
  </si>
  <si>
    <t>Venta al por mayor de materias primas pecuarias incluso animales vivos</t>
  </si>
  <si>
    <t>Venta al por mayor de materias primas pecuarias incluso animales vivos
(Incluye pieles, cueros, animales vivos, etc.)</t>
  </si>
  <si>
    <t>0570</t>
  </si>
  <si>
    <t>Venta al por mayor de fiambres, quesos y productos lácteos</t>
  </si>
  <si>
    <t xml:space="preserve">Venta al por mayor de fiambres, quesos y productos lácteos
</t>
  </si>
  <si>
    <t>0571</t>
  </si>
  <si>
    <t>Venta al por mayor de carnes rojas, menudencias y chacinados frescos; productos de granja y de la caza</t>
  </si>
  <si>
    <t>Venta al por mayor de carnes rojas, menudencias y chacinados frescos; productos de granja y de la caza
(Incluye huevos)</t>
  </si>
  <si>
    <t>0572</t>
  </si>
  <si>
    <t xml:space="preserve">Venta al por mayor de pescado
</t>
  </si>
  <si>
    <t>0573</t>
  </si>
  <si>
    <t>Venta al por mayor y empaque de frutas, de legumbres y hortalizas frescas
(Incluye la conservación en cámaras frigoríficas de los empaquetadores)</t>
  </si>
  <si>
    <t>0574</t>
  </si>
  <si>
    <t>Venta al por mayor de pan, productos de confitería, pastas frescas, aceites, azúcar, café, té, yerba mate y otras infusiones, especias y condimentos</t>
  </si>
  <si>
    <t xml:space="preserve">Venta al por mayor de pan, productos de confitería y pastas frescas
</t>
  </si>
  <si>
    <t>0575</t>
  </si>
  <si>
    <t>Venta al por mayor de aceites, azúcar, café, té, yerba mate y otras infusiones y especias y condimentos y productos de molinería
(Incluye la venta de sal, etc.)</t>
  </si>
  <si>
    <t>0576</t>
  </si>
  <si>
    <t xml:space="preserve">Venta al por mayor de chocolates, golosinas y productos para kioscos y polirrubros n.c.p., excepto cigarrillos
</t>
  </si>
  <si>
    <t>0577</t>
  </si>
  <si>
    <t>Venta al por mayor de productos alimenticios n.c.p.
(Incluye la venta de miel y derivados, productos congelados, etc.)</t>
  </si>
  <si>
    <t>0578</t>
  </si>
  <si>
    <t>0579</t>
  </si>
  <si>
    <t>0580</t>
  </si>
  <si>
    <t>Venta al por mayor de bebidas alcohólicas</t>
  </si>
  <si>
    <t>Venta al por mayor de bebidas alcohólicas
(Incluye la venta de aperitivos con alcohol, cerveza, sidra, el fraccionamiento de alcohol, etc.)</t>
  </si>
  <si>
    <t>0581</t>
  </si>
  <si>
    <t>Venta al por mayor de bebidas no alcohólicas
(Incluye la venta de aguas, sodas, bebidas refrescantes, jarabes, extractos, concentrados, gaseosas, jugos, etc.)</t>
  </si>
  <si>
    <t>0582</t>
  </si>
  <si>
    <t xml:space="preserve">Venta al por mayor de cigarrillos y productos de tabaco
</t>
  </si>
  <si>
    <t>0583</t>
  </si>
  <si>
    <t>Venta al por mayor de productos textiles, excepto prendas y accesorios de vestir</t>
  </si>
  <si>
    <t>Venta al por mayor de productos textiles excepto prendas y accesorios de vestir
(Incluye la venta de puntillas, galones, hombreras, agujas, botones, tapices, alfombras, etc.)</t>
  </si>
  <si>
    <t>0584</t>
  </si>
  <si>
    <t>Venta al por mayor de prendas y accesorios de vestir, excepto uniformes y ropa de trabajo</t>
  </si>
  <si>
    <t xml:space="preserve">Venta al por mayor de prendas y accesorios de vestir
</t>
  </si>
  <si>
    <t>0585</t>
  </si>
  <si>
    <t>Venta al por mayor de calzado, excepto el ortopédico</t>
  </si>
  <si>
    <t>Venta al por mayor de calzado excepto el ortopédico
(Incluye venta de calzado de cuero, tela, plástico, goma, etc.)</t>
  </si>
  <si>
    <t>0586</t>
  </si>
  <si>
    <t>Venta al por mayor de artículos de cueros, pieles, marroquinería, talabartería, paraguas y similares</t>
  </si>
  <si>
    <t>Venta al por mayor de artículos de cueros, pieles, marroquinería y talabartería, paraguas y similares
(Incluye talabarterías, artículos regionales de cuero, almacenes de suelas, etc.)</t>
  </si>
  <si>
    <t>0587</t>
  </si>
  <si>
    <t>Venta al por mayor de libros, revistas, diarios y otras publicaciones</t>
  </si>
  <si>
    <t xml:space="preserve">Venta al por mayor de libros, revistas y diarios
</t>
  </si>
  <si>
    <t>0588</t>
  </si>
  <si>
    <t>Venta al por mayor de papel, cartón, materiales de embalaje y artículos de librería</t>
  </si>
  <si>
    <t xml:space="preserve">Venta al por mayor de papel, cartón, materiales de embalaje y artículos de librería
</t>
  </si>
  <si>
    <t>0589</t>
  </si>
  <si>
    <t>Venta al por mayor de productos farmacéuticos y veterinarios
(Incluye venta de medicamentos y kits de diagnóstico como test de embarazo, hemoglucotest, vacunas, etc.)</t>
  </si>
  <si>
    <t>0590</t>
  </si>
  <si>
    <t xml:space="preserve">Venta al por mayor de productos cosméticos, de tocador y de perfumería
</t>
  </si>
  <si>
    <t>0591</t>
  </si>
  <si>
    <t>Venta al por mayor de instrumental médico y odontológico y artículos ortopédicos
(Incluye venta de vaporizadores, nebulizadores, masajeadores, termómetros, prótesis, muletas, plantillas, calzado ortopédico y otros artículos similares de uso personal o doméstico)</t>
  </si>
  <si>
    <t>0592</t>
  </si>
  <si>
    <t>0593</t>
  </si>
  <si>
    <t>Venta al por mayor de artículos de óptica y de fotografía
(Incluye venta de lentes de contacto, líquidos oftalmológicos, armazones, cristales ópticos, películas fotográficas, cámaras y accesorios para fotografía, etc.)</t>
  </si>
  <si>
    <t>0594</t>
  </si>
  <si>
    <t xml:space="preserve">Venta al por mayor de artículos de relojería, joyería y fantasías
</t>
  </si>
  <si>
    <t>0595</t>
  </si>
  <si>
    <t>Venta al por mayor de electrodomésticos, artefactos para el hogar y equipos de audio y video</t>
  </si>
  <si>
    <t>Venta al por mayor de artefactos para el hogar, eléctricos, a gas, kerosene u otros combustibles
(Incluye electrodomésticos, cocinas, estufas y salamandras, hornos, etc.)(No incluye quipos de sonido, televisión y video)</t>
  </si>
  <si>
    <t>0596</t>
  </si>
  <si>
    <t xml:space="preserve">Venta al por mayor de instrumentos musicales, equipos de sonido, casetes de audio y video, y discos de audio y video
</t>
  </si>
  <si>
    <t>0597</t>
  </si>
  <si>
    <t xml:space="preserve">Venta al por mayor de muebles excepto de oficina; artículos de mimbre y corcho; colchones y somieres
</t>
  </si>
  <si>
    <t>0598</t>
  </si>
  <si>
    <t xml:space="preserve">Venta al por mayor de artículos de iluminación
</t>
  </si>
  <si>
    <t>0599</t>
  </si>
  <si>
    <t>Venta al por mayor de artículos de bazar y menaje</t>
  </si>
  <si>
    <t xml:space="preserve">Venta al por mayor de artículos de bazar y menaje
</t>
  </si>
  <si>
    <t>0600</t>
  </si>
  <si>
    <t>Venta al por mayor de CD's y DVD's de audio y video grabados</t>
  </si>
  <si>
    <t>0601</t>
  </si>
  <si>
    <t xml:space="preserve">Venta al por mayor de materiales y productos de limpieza
</t>
  </si>
  <si>
    <t>0602</t>
  </si>
  <si>
    <t>Venta al por mayor de juguetes
(Incluye artículos de cotillón)</t>
  </si>
  <si>
    <t>0603</t>
  </si>
  <si>
    <t>Venta al por mayor de bicicletas y rodados similares
(Incluye cochecitos y sillas de paseo para bebés, andadores, triciclos, etc.)</t>
  </si>
  <si>
    <t>0604</t>
  </si>
  <si>
    <t>Venta al por mayor de artículos de esparcimiento y deportes
(Incluye embarcaciones deportivas, armas y municiones, equipos de pesca, piletas de natación de lona o plástico, etc.)</t>
  </si>
  <si>
    <t>0605</t>
  </si>
  <si>
    <t>Venta al por mayor artículos de uso doméstico o personal n.c.p</t>
  </si>
  <si>
    <t>0606</t>
  </si>
  <si>
    <t>Venta al por mayor artículos de uso doméstico y/o personal n.c.p
(Incluye artículos de platería -excepto los incluidos en talabartería -, cuadros y marcos que no sean obra de arte o de colección, sahumerios y art. de santería, parrillas y hogares, flores y plantas naturales y artificiales, etc.)</t>
  </si>
  <si>
    <t>0607</t>
  </si>
  <si>
    <t xml:space="preserve">Venta al por mayor de equipos informáticos y máquinas electrónicas de escribir y calcular ;venta al por mayor de máquinas y equipos de comunicaciones, control y seguridad
</t>
  </si>
  <si>
    <t>0608</t>
  </si>
  <si>
    <t>0609</t>
  </si>
  <si>
    <t>0610</t>
  </si>
  <si>
    <t>Venta al por mayor de máquinas, equipos e implementos de uso en los sectores agropecuario, jardinería, silvicultura, pesca y caza
(Incluye venta de tractores, cosechadoras, enfardadoras, remolques de carga y descarga automática, motosierras, cortadoras de césped autopropulsadas, etc.)</t>
  </si>
  <si>
    <t>0611</t>
  </si>
  <si>
    <t>Venta al por mayor de máquinas, equipos e implementos de uso en la elaboración de alimentos, bebidas y tabaco
(Incluye máquinas para moler, picar y cocer alimentos, fabricadora de pastas, bateas, enfriadoras y envasadoras de bebidas, etc.)</t>
  </si>
  <si>
    <t>0612</t>
  </si>
  <si>
    <t>Venta al por mayor de máquinas, equipos e implementos de uso en la fabricación de textiles, prendas y accesorios de vestir, calzado, artículos de cuero y marroquinería
(Incluye venta de máquinas de coser, de cortar tejidos, de tejer, extender telas, robots de corte y otros equipos dirigidos por computadora para la industria textil y confeccionista, etc.)</t>
  </si>
  <si>
    <t>0613</t>
  </si>
  <si>
    <t>Venta al por mayor de máquinas, equipos e implementos de uso en imprentas, artes gráficas y actividades conexas
(Incluye venta de máquinas fotocopiadoras -excepto las de uso personal-copiadoras de planos, máquinas para imprimir, guillotinar, troquelar, encuadernar, etc.)</t>
  </si>
  <si>
    <t>0614</t>
  </si>
  <si>
    <t>Venta al por mayor de máquinas, equipos e implementos de uso médico y paramédico
(Incluye venta de equipos de diagnóstico y tratamiento, camillas, cajas de cirugía, jeringas y otros implementos de material descartable, etc.)</t>
  </si>
  <si>
    <t>0615</t>
  </si>
  <si>
    <t>Venta al por mayor de máquinas, equipos e implementos de uso en la industria del plástico y el caucho</t>
  </si>
  <si>
    <t>Venta al por mayor de máquinas, equipos e implementos de uso en la industria del plástico y el caucho
(Incluye sopladora de envases, laminadora de plásticos, máquinas extrusoras y moldeadoras, etc.)</t>
  </si>
  <si>
    <t>0616</t>
  </si>
  <si>
    <t>Venta al por mayor de máquinas, equipos e implementos de uso especial n.c.p.
(Incluye motoniveladoras, excavadoras, palas mecánicas, perforadoras-percutoras, etc.)</t>
  </si>
  <si>
    <t>0617</t>
  </si>
  <si>
    <t>Venta al por mayor de máquinas-herramienta de uso general</t>
  </si>
  <si>
    <t xml:space="preserve">Venta al por mayor de máquinas-herramienta
</t>
  </si>
  <si>
    <t>0618</t>
  </si>
  <si>
    <t xml:space="preserve">Venta al por mayor de vehículos, equipos y máquinas para el transporte ferroviario, aéreo y de navegación
</t>
  </si>
  <si>
    <t>0619</t>
  </si>
  <si>
    <t xml:space="preserve">Venta al por mayor de muebles e instalaciones para oficinas
</t>
  </si>
  <si>
    <t>0620</t>
  </si>
  <si>
    <t xml:space="preserve">Venta al por mayor de muebles e instalaciones para la industria, el comercio y los servicios n.c.p.
</t>
  </si>
  <si>
    <t>0621</t>
  </si>
  <si>
    <t>Venta al por mayor de máquinas y equipos de control y seguridad</t>
  </si>
  <si>
    <t>0622</t>
  </si>
  <si>
    <t>0623</t>
  </si>
  <si>
    <t xml:space="preserve">Venta al por mayor de equipo profesional y científico e instrumentos de medida y de control
</t>
  </si>
  <si>
    <t>0624</t>
  </si>
  <si>
    <t>Venta al por mayor de máquinas, equipo y materiales conexos n.c.p.
(Incluye máquinas registradoras de escribir y de calcular mecánicas, equipos para destruir documentos, etc.)</t>
  </si>
  <si>
    <t>0625</t>
  </si>
  <si>
    <t xml:space="preserve">Venta al por mayor de combustibles y lubricantes para automotores
</t>
  </si>
  <si>
    <t>0626</t>
  </si>
  <si>
    <t>Venta al por mayor de combustibles y lubricantes, gas en garrafas, leña y carbón; excepto combustibles y lubricantes para automotores</t>
  </si>
  <si>
    <t xml:space="preserve">Venta al por mayor de combustibles y lubricantes -excepto para automotores-, gas en garrafas, leña y carbón
</t>
  </si>
  <si>
    <t>0627</t>
  </si>
  <si>
    <t xml:space="preserve">Venta al por mayor de metales y minerales metalíferos
</t>
  </si>
  <si>
    <t>0628</t>
  </si>
  <si>
    <t>Venta al por mayor de aberturas
(Incluye puertas, ventanas, cortinas de enrollar de PVC, madera, aluminio, puertas corredizas, frentes de placards, etc.)</t>
  </si>
  <si>
    <t>0629</t>
  </si>
  <si>
    <t>Venta al por mayor de productos de madera, excepto muebles</t>
  </si>
  <si>
    <t>Venta al por mayor de productos de madera excepto muebles
(Incluye placas, varillas, parqué, machimbre, etc.)</t>
  </si>
  <si>
    <t>0630</t>
  </si>
  <si>
    <t xml:space="preserve">Venta al por mayor de artículos de ferretería
</t>
  </si>
  <si>
    <t>0631</t>
  </si>
  <si>
    <t xml:space="preserve">Venta al por mayor de pinturas y productos conexos
</t>
  </si>
  <si>
    <t>0632</t>
  </si>
  <si>
    <t xml:space="preserve">Venta al por mayor de cristales y espejos
</t>
  </si>
  <si>
    <t>0633</t>
  </si>
  <si>
    <t>Venta al por mayor de artículos para plomería; instalación de gas y calefacción</t>
  </si>
  <si>
    <t>Venta al por mayor de artículos para la construcción n.c.p.
(Incluye sanitarios, grifería, arena, canto rodado, ladrillos, zinguería, revestimientos para techos, membranas aislantes, etc.)</t>
  </si>
  <si>
    <t>0634</t>
  </si>
  <si>
    <t xml:space="preserve">Venta al por mayor de papeles para pared, revestimiento para pisos de goma, plástico y textiles, y artículos similares para la decoración
</t>
  </si>
  <si>
    <t>0635</t>
  </si>
  <si>
    <t>0636</t>
  </si>
  <si>
    <t xml:space="preserve">Venta al por mayor de productos intermedios n.c.p., desperdicios y desechos textiles
</t>
  </si>
  <si>
    <t>0637</t>
  </si>
  <si>
    <t xml:space="preserve">Venta al por mayor de productos intermedios n.c.p., desperdicios y desechos de papel y cartón
</t>
  </si>
  <si>
    <t>0638</t>
  </si>
  <si>
    <t>Venta al por mayor de productos intermedios, desperdicios y desechos de vidrio, plástico, caucho, goma y químicos</t>
  </si>
  <si>
    <t xml:space="preserve">Venta al por mayor de productos intermedios, desperdicios y desechos de vidrio, de plástico, de caucho y goma, y químicos
</t>
  </si>
  <si>
    <t>0639</t>
  </si>
  <si>
    <t>Venta al por mayor de productos intermedios, desperdicios y desechos metálicos</t>
  </si>
  <si>
    <t>Venta al por mayor de productos intermedios n.c.p., desperdicios y desechos metálicos
(Incluye chatarra, viruta de metales diversos, etc.)</t>
  </si>
  <si>
    <t>0640</t>
  </si>
  <si>
    <t>Venta al por mayor de productos intermedios, desperdicios y desechos n.c.p.
(Incluye venta al por mayor de petróleo, minerales no metalíferos, etc.)</t>
  </si>
  <si>
    <t>0641</t>
  </si>
  <si>
    <t xml:space="preserve">Venta al por mayor de mercancías n.c.p.
</t>
  </si>
  <si>
    <t>0642</t>
  </si>
  <si>
    <t>0643</t>
  </si>
  <si>
    <t xml:space="preserve">Venta al por menor en hipermercados con predominio de productos alimenticios y bebidas
</t>
  </si>
  <si>
    <t>0644</t>
  </si>
  <si>
    <t xml:space="preserve">Venta al por menor en supermercados con predominio de productos alimenticios y bebidas
</t>
  </si>
  <si>
    <t>0645</t>
  </si>
  <si>
    <t xml:space="preserve">Venta al por menor en minimercados con predominio de productos alimenticios y bebidas
</t>
  </si>
  <si>
    <t>0646</t>
  </si>
  <si>
    <t xml:space="preserve">Venta al por menor en kioscos, polirrubros y comercios no especializados n.c.p.
</t>
  </si>
  <si>
    <t>0647</t>
  </si>
  <si>
    <t xml:space="preserve">Venta al por menor excepto la especializada, sin predominio de productos alimenticios y bebidas
</t>
  </si>
  <si>
    <t>0648</t>
  </si>
  <si>
    <t>Venta al por menor principalmente de fiambres, quesos y productos lácteos</t>
  </si>
  <si>
    <t xml:space="preserve">Venta al por menor principalmente de fiambres, quesos y productos lácteos
</t>
  </si>
  <si>
    <t>0649</t>
  </si>
  <si>
    <t xml:space="preserve">Venta al por menor de productos de almacén y dietética
</t>
  </si>
  <si>
    <t>0650</t>
  </si>
  <si>
    <t xml:space="preserve">Venta al por menor de carnes rojas, menudencias y chacinados frescos
</t>
  </si>
  <si>
    <t>0651</t>
  </si>
  <si>
    <t xml:space="preserve">Venta al por menor de huevos, carne de aves y productos de granja y de la caza n.c.p.
</t>
  </si>
  <si>
    <t>0652</t>
  </si>
  <si>
    <t xml:space="preserve">Venta al por menor de pescados y productos de la pesca
</t>
  </si>
  <si>
    <t>0653</t>
  </si>
  <si>
    <t xml:space="preserve">Venta al por menor de frutas, legumbres y hortalizas frescas
</t>
  </si>
  <si>
    <t>0654</t>
  </si>
  <si>
    <t>Venta al por menor de pan y productos de panadería y confitería</t>
  </si>
  <si>
    <t xml:space="preserve">Venta al por menor de pan y productos de panadería
</t>
  </si>
  <si>
    <t>0655</t>
  </si>
  <si>
    <t xml:space="preserve">Venta al por menor de bombones, golosinas y demás productos de confitería
</t>
  </si>
  <si>
    <t>0656</t>
  </si>
  <si>
    <t>Venta al por menor de productos alimenticios n.c.p. en comercios especializados</t>
  </si>
  <si>
    <t xml:space="preserve">Venta al por menor de productos alimenticios n.c.p. y tabaco, en comercios especializados
</t>
  </si>
  <si>
    <t>0657</t>
  </si>
  <si>
    <t>Venta al por menor de bebidas
(No incluye la venta de bebidas en kioscos y polirrubros- subclase 5211.9)</t>
  </si>
  <si>
    <t>0658</t>
  </si>
  <si>
    <t>0659</t>
  </si>
  <si>
    <t>Venta al por menor de combustible para vehículos automotores y motocicletas
(Incluye estaciones de servicios y la venta al por menor de productos lubricantes y refrigerantes para automotores y motocicletas)</t>
  </si>
  <si>
    <t>0660</t>
  </si>
  <si>
    <t xml:space="preserve">Venta al por menor de máquinas y equipos para oficina y sus componentes y repuestos
</t>
  </si>
  <si>
    <t>0661</t>
  </si>
  <si>
    <t xml:space="preserve">Venta al por menor de artículos para el hogar n.c.p.
</t>
  </si>
  <si>
    <t>0662</t>
  </si>
  <si>
    <t>Venta al por menor de hilados, tejidos y artículos de mercería
(Incluye mercerías, sederías, comercios de venta de lanas y otros hilados, etc.)</t>
  </si>
  <si>
    <t>0663</t>
  </si>
  <si>
    <t>Venta al por menor de confecciones para el hogar
(Incluye la venta al por menor de sábanas, toallas, mantelería, cortinas confeccionadas, colchas, cubrecamas, etc.)</t>
  </si>
  <si>
    <t>0664</t>
  </si>
  <si>
    <t>Venta al por menor de artículos textiles n.c.p. excepto prendas de vestir
(Incluye venta al por menor de tapices, alfombras, etc.)</t>
  </si>
  <si>
    <t>0665</t>
  </si>
  <si>
    <t>Venta al por menor de aberturas
(Incluye puertas, ventanas, cortinas de enrollar de PVC, madera, aluminio, puertas corredizas, frentes de placards, etc.)</t>
  </si>
  <si>
    <t>0666</t>
  </si>
  <si>
    <t xml:space="preserve">Venta al por menor de maderas y artículos de madera y corcho excepto muebles
</t>
  </si>
  <si>
    <t>0667</t>
  </si>
  <si>
    <t xml:space="preserve">Venta al por menor de artículos de ferretería
</t>
  </si>
  <si>
    <t>0668</t>
  </si>
  <si>
    <t xml:space="preserve">Venta al por menor de pinturas y productos conexos
</t>
  </si>
  <si>
    <t>0669</t>
  </si>
  <si>
    <t xml:space="preserve">Venta al por menor de artículos para plomería e instalación de gas
</t>
  </si>
  <si>
    <t>0670</t>
  </si>
  <si>
    <t xml:space="preserve">Venta al por menor de cristales, espejos, mamparas y cerramientos
</t>
  </si>
  <si>
    <t>0671</t>
  </si>
  <si>
    <t>Venta al por menor de papeles para pared, revestimientos para pisos y artículos similares para la decoración: casas de decoración</t>
  </si>
  <si>
    <t xml:space="preserve">Venta al por menor de papeles para pared, revestimientos para pisos y artículos similares para la decoración
</t>
  </si>
  <si>
    <t>0672</t>
  </si>
  <si>
    <t xml:space="preserve">Venta al por menor de materiales de construcción n.c.p.
</t>
  </si>
  <si>
    <t>0673</t>
  </si>
  <si>
    <t>Venta al por menor de artefactos para el hogar, eléctricos, a gas, a kerosene u otros combustibles
(Incluye electrodomésticos, cocinas, estufas, hornos, etc. No incluye equipos de sonido, televisión y video)</t>
  </si>
  <si>
    <t>0674</t>
  </si>
  <si>
    <t xml:space="preserve">Venta al por menor de instrumentos musicales, equipos de sonido, casetes de audio y video, discos de audio y video
</t>
  </si>
  <si>
    <t>0675</t>
  </si>
  <si>
    <t xml:space="preserve">Venta al por menor de muebles excepto para la oficina, la industria, el comercio y los servicios; artículos de mimbre y corcho
</t>
  </si>
  <si>
    <t>0676</t>
  </si>
  <si>
    <t xml:space="preserve">Venta al por menor de colchones y somieres
</t>
  </si>
  <si>
    <t>0677</t>
  </si>
  <si>
    <t xml:space="preserve">Venta al por menor de artículos de iluminación
</t>
  </si>
  <si>
    <t>0678</t>
  </si>
  <si>
    <t xml:space="preserve">Venta al por menor de artículos de bazar y menaje
</t>
  </si>
  <si>
    <t>0679</t>
  </si>
  <si>
    <t>0680</t>
  </si>
  <si>
    <t>0681</t>
  </si>
  <si>
    <t xml:space="preserve">Venta al por menor de libros y publicaciones
</t>
  </si>
  <si>
    <t>0682</t>
  </si>
  <si>
    <t xml:space="preserve">Venta al por menor de diarios y revistas
</t>
  </si>
  <si>
    <t>0683</t>
  </si>
  <si>
    <t xml:space="preserve">Venta al por menor de papel, cartón, materiales de embalaje y artículos de librería
</t>
  </si>
  <si>
    <t>0684</t>
  </si>
  <si>
    <t>Venta al por menor de CD's y DVD's de audio y video grabados</t>
  </si>
  <si>
    <t>0685</t>
  </si>
  <si>
    <t>Venta al por menor de artículos de deportes y esparcimiento
(Incluye equipo e indumentaria deportiva, armas y cuchillería, etc.)</t>
  </si>
  <si>
    <t>0686</t>
  </si>
  <si>
    <t>0687</t>
  </si>
  <si>
    <t>Venta al por menor de juguetes; artículos de cotillón y juegos de mesa</t>
  </si>
  <si>
    <t xml:space="preserve">Venta al por menor de juguetes y artículos de cotillón
</t>
  </si>
  <si>
    <t>0688</t>
  </si>
  <si>
    <t>Venta al por menor de ropa interior, medias, prendas para dormir y para la playa
(Incluye corsetería, lencería, camisetas, medias -excepto ortopédicas-, pijamas, camisones y saltos de cama, salidas de baño, trajes de baño, etc.)</t>
  </si>
  <si>
    <t>0689</t>
  </si>
  <si>
    <t xml:space="preserve">Venta al por menor de indumentaria de trabajo, uniformes y guardapolvos
</t>
  </si>
  <si>
    <t>0690</t>
  </si>
  <si>
    <t xml:space="preserve">Venta al por menor de indumentaria para bebés y niños
</t>
  </si>
  <si>
    <t>0691</t>
  </si>
  <si>
    <t xml:space="preserve">Venta al por menor de prendas y accesorios de vestir n.c.p. -excepto calzado-, artículos de marroquinería, paraguas y similares
</t>
  </si>
  <si>
    <t>0692</t>
  </si>
  <si>
    <t>0693</t>
  </si>
  <si>
    <t>0694</t>
  </si>
  <si>
    <t>Venta al por menor de artículos regionales y de talabartería
(Incluye venta de artículos de talabartería y regionales de cuero, plata, alpaca y similares, etc.)</t>
  </si>
  <si>
    <t>0695</t>
  </si>
  <si>
    <t>Venta al por menor de calzado, excepto el ortopédico y el deportivo</t>
  </si>
  <si>
    <t>Venta al por menor de calzado excepto el ortopédico
(Incluye almacenes de suelas)</t>
  </si>
  <si>
    <t>0696</t>
  </si>
  <si>
    <t>0697</t>
  </si>
  <si>
    <t>Venta al por menor de artículos de marroquinería, paraguas y similares n.c.p.</t>
  </si>
  <si>
    <t xml:space="preserve">Venta al por menor de artículos de marroquinería, paraguas y similares n.c.p.
</t>
  </si>
  <si>
    <t>0698</t>
  </si>
  <si>
    <t xml:space="preserve">Venta al por menor de productos farmacéuticos y de herboristería
</t>
  </si>
  <si>
    <t>0699</t>
  </si>
  <si>
    <t xml:space="preserve">Venta al por menor de productos cosméticos, de tocador y de perfumería
</t>
  </si>
  <si>
    <t>0700</t>
  </si>
  <si>
    <t>Venta al por menor de instrumental médico y odontológico y artículos ortopédicos
(Incluye venta de vaporizadores, nebulizadores, masajeadores, termómetros, prótesis, muletas, plantillas, calzado ortopédico y otros artículos similares de uso personal o doméstico)</t>
  </si>
  <si>
    <t>0701</t>
  </si>
  <si>
    <t xml:space="preserve">Venta al por menor de artículos de óptica y fotografía
</t>
  </si>
  <si>
    <t>0702</t>
  </si>
  <si>
    <t xml:space="preserve">Venta al por menor de artículos de relojería, joyería y fantasía
</t>
  </si>
  <si>
    <t>0703</t>
  </si>
  <si>
    <t>Venta al por menor de bijouterie y fantasía</t>
  </si>
  <si>
    <t>0704</t>
  </si>
  <si>
    <t>Venta al por menor de flores, plantas, semillas, abonos, fertilizantes y otros productos de vivero
(Incluye flores y plantas naturales y artificiales)</t>
  </si>
  <si>
    <t>0705</t>
  </si>
  <si>
    <t xml:space="preserve">Venta al por menor de materiales y productos de limpieza
</t>
  </si>
  <si>
    <t>0706</t>
  </si>
  <si>
    <t>Venta al por menor de fuel oil, gas en garrafas, carbón y leña
(No incluye las estaciones de servicios -subclase 5050.0-)</t>
  </si>
  <si>
    <t>0707</t>
  </si>
  <si>
    <t xml:space="preserve">Venta al por menor de productos veterinarios y animales domésticos
</t>
  </si>
  <si>
    <t>0708</t>
  </si>
  <si>
    <t>Venta al por menor de artículos de colección, obras de arte, y artículos nuevos n.c.p.
(Incluye la venta realizada en casas de regalos, de artesanías y artículos regionales -excepto artículos de talabartería-; pelucas, de artículos religiosos, de monedas y sellos, cuadros, obras de arte, etc.)</t>
  </si>
  <si>
    <t>0709</t>
  </si>
  <si>
    <t>0710</t>
  </si>
  <si>
    <t xml:space="preserve">Venta al por menor de muebles usados
</t>
  </si>
  <si>
    <t>0711</t>
  </si>
  <si>
    <t xml:space="preserve">Venta al por menor de libros, revistas y similares usados
</t>
  </si>
  <si>
    <t>0712</t>
  </si>
  <si>
    <t>Venta al por menor de antigüedades
(Incluye venta de antigüedades en remates)</t>
  </si>
  <si>
    <t>0713</t>
  </si>
  <si>
    <t xml:space="preserve">Venta al por menor de artículos usados n.c.p. excluidos automotores y motocicletas
</t>
  </si>
  <si>
    <t>0714</t>
  </si>
  <si>
    <t>Venta al por menor de artículos usados n.c.p. excepto vehículos automotores y motocicletas</t>
  </si>
  <si>
    <t>0715</t>
  </si>
  <si>
    <t xml:space="preserve">Venta al por menor en puestos móviles
</t>
  </si>
  <si>
    <t>0716</t>
  </si>
  <si>
    <t>Venta al por menor de productos n.c.p., en puestos móviles y mercados</t>
  </si>
  <si>
    <t>0717</t>
  </si>
  <si>
    <t>Venta al por menor por correo, televisión, internet y otros medios de comunicación</t>
  </si>
  <si>
    <t xml:space="preserve">Venta al por menor por correo, televisión, internet y otros medios de comunicación
</t>
  </si>
  <si>
    <t>0718</t>
  </si>
  <si>
    <t>Venta al por menor no realizada en establecimientos n.c.p.
(Incluye venta mediante máquinas expendedoras, vendedores ambulantes y vendedores a domicilio)</t>
  </si>
  <si>
    <t>0719</t>
  </si>
  <si>
    <t>Servicio de transporte ferroviario urbano y suburbano de pasajeros
(Incluye el servicio de subterráneo y de premetro)</t>
  </si>
  <si>
    <t>0720</t>
  </si>
  <si>
    <t xml:space="preserve">Servicio de transporte ferroviario interurbano de pasajeros
</t>
  </si>
  <si>
    <t>0721</t>
  </si>
  <si>
    <t xml:space="preserve">Servicio de transporte ferroviario de cargas
</t>
  </si>
  <si>
    <t>0722</t>
  </si>
  <si>
    <t>Servicio de transporte automotor urbano regular de pasajeros
(Incluye los servicios de transporte regular de menos de 50 km.)</t>
  </si>
  <si>
    <t>0723</t>
  </si>
  <si>
    <t>Servicio de transporte automotor de pasajeros mediante taxis y remises; alquiler de autos con chofer</t>
  </si>
  <si>
    <t xml:space="preserve">Servicio de transporte automotor de pasajeros mediante taxis y remises; alquiler de autos con chofer
</t>
  </si>
  <si>
    <t>0724</t>
  </si>
  <si>
    <t>Servicio de transporte escolar
(Incluye servicios de transporte para colonias de vacaciones y clubes)</t>
  </si>
  <si>
    <t>0725</t>
  </si>
  <si>
    <t>Servicio de transporte automotor urbano y suburbano no regular de pasajeros de oferta libre; excepto mediante taxis y remises, alquiler de autos con chofer y transporte escolar</t>
  </si>
  <si>
    <t>Servicio de transporte automotor urbano de oferta libre de pasajeros -excepto mediante taxis y remises, alquiler de autos con chofer y transporte escolar
(Incluye servicios urbanos especiales como charters, servicios contratados, servicios para ámbito portuario o aeroportuario, servicio de hipódromos y espectáculos deportivos y culturales)</t>
  </si>
  <si>
    <t>0726</t>
  </si>
  <si>
    <t>Servicio de transporte automotor interurbano regular de pasajeros; excepto el transporte internacional</t>
  </si>
  <si>
    <t>Servicio de transporte automotor interurbano de pasajeros
(Incluye los servicios de transporte regular de más de 50 km. y los llamados servicios de larga distancia )</t>
  </si>
  <si>
    <t>0727</t>
  </si>
  <si>
    <t>0728</t>
  </si>
  <si>
    <t>Servicio de transporte automotor internacional de pasajeros</t>
  </si>
  <si>
    <t>0729</t>
  </si>
  <si>
    <t xml:space="preserve">Servicio de transporte automotor de pasajeros para el turismo
</t>
  </si>
  <si>
    <t>0730</t>
  </si>
  <si>
    <t xml:space="preserve">Servicio de transporte automotor de pasajeros n.c.p.
</t>
  </si>
  <si>
    <t>0731</t>
  </si>
  <si>
    <t>Servicio de mudanza</t>
  </si>
  <si>
    <t>Servicios de mudanza
(Incluye servicios de guardamuebles)</t>
  </si>
  <si>
    <t>0732</t>
  </si>
  <si>
    <t>Servicio de transporte automotor de mercaderías a granel</t>
  </si>
  <si>
    <t xml:space="preserve">Servicios de transporte de mercaderías a granel, incluido el transporte por camión cisterna
</t>
  </si>
  <si>
    <t>0733</t>
  </si>
  <si>
    <t>Servicio de transporte automotor de animales</t>
  </si>
  <si>
    <t xml:space="preserve">Servicios de transporte de animales
</t>
  </si>
  <si>
    <t>0734</t>
  </si>
  <si>
    <t>0735</t>
  </si>
  <si>
    <t>Transporte automotor de cargas n.c.p.
(Incluye servicios de transporte de carga refrigerada, transporte pesado y de mercaderías peligrosas)</t>
  </si>
  <si>
    <t>0736</t>
  </si>
  <si>
    <t>Servicio de transporte automotor urbano de cargas n.c.p.</t>
  </si>
  <si>
    <t>Servicio de transporte urbano de carga n.c.p.
(Incluye el transporte realizado por fleteros y distribuidores dentro del égido urbano)</t>
  </si>
  <si>
    <t>0737</t>
  </si>
  <si>
    <t>0738</t>
  </si>
  <si>
    <t xml:space="preserve">Servicio de transporte por oleoductos y poliductos
</t>
  </si>
  <si>
    <t>0739</t>
  </si>
  <si>
    <t>0740</t>
  </si>
  <si>
    <t xml:space="preserve">Servicio de transporte por gasoductos
</t>
  </si>
  <si>
    <t>0741</t>
  </si>
  <si>
    <t xml:space="preserve">Servicio de transporte marítimo de pasajeros
</t>
  </si>
  <si>
    <t>0742</t>
  </si>
  <si>
    <t xml:space="preserve">Servicio de transporte marítimo de carga
</t>
  </si>
  <si>
    <t>0743</t>
  </si>
  <si>
    <t xml:space="preserve">Servicio de transporte fluvial de pasajeros
</t>
  </si>
  <si>
    <t>0744</t>
  </si>
  <si>
    <t>Servicio de transporte fluvial y lacustre de cargas</t>
  </si>
  <si>
    <t xml:space="preserve">Servicio de transporte fluvial de cargas
</t>
  </si>
  <si>
    <t>0745</t>
  </si>
  <si>
    <t xml:space="preserve">Servicio de transporte aéreo de pasajeros
</t>
  </si>
  <si>
    <t>0746</t>
  </si>
  <si>
    <t xml:space="preserve">Servicio de transporte aéreo de cargas
</t>
  </si>
  <si>
    <t>0747</t>
  </si>
  <si>
    <t>Servicios de manipulación de cargas en el ámbito terrestre</t>
  </si>
  <si>
    <t>Servicios de manipulación de carga
(Incluye los servicios de carga y descarga de mercancías o equipajes de pasajeros, sin discriminar medios de transporte, la estiba y desestiba, etc.)</t>
  </si>
  <si>
    <t>0748</t>
  </si>
  <si>
    <t>Servicios de manipulación de cargas en el ámbito portuario</t>
  </si>
  <si>
    <t>0749</t>
  </si>
  <si>
    <t>Servicios de manipulación de cargas en el ámbito aéreo</t>
  </si>
  <si>
    <t>0750</t>
  </si>
  <si>
    <t>Servicios de almacenamiento y depósito
(Incluye silos de granos, cámaras frigoríficas, almacenes para mercancías diversas, incluso productos de zona franca, etc.)</t>
  </si>
  <si>
    <t>0751</t>
  </si>
  <si>
    <t>0752</t>
  </si>
  <si>
    <t>0753</t>
  </si>
  <si>
    <t>Servicios de gestión aduanera para el transporte de mercaderías</t>
  </si>
  <si>
    <t>Servicios de gestión y logística para el transporte de mercaderías
(Incluye las actividades de los agentes aduaneros, actividades de empresas empaquetadoras, etc.)</t>
  </si>
  <si>
    <t>0754</t>
  </si>
  <si>
    <t>0755</t>
  </si>
  <si>
    <t>Servicios de operadores logísticos</t>
  </si>
  <si>
    <t>0756</t>
  </si>
  <si>
    <t>Servicios de gestión y logística para el transporte de mercaderías n.c p.</t>
  </si>
  <si>
    <t>0757</t>
  </si>
  <si>
    <t>Servicios de explotación de infraestructura, peajes y otros derechos</t>
  </si>
  <si>
    <t xml:space="preserve">Servicios de explotación de infraestructura; peajes y otros derechos
</t>
  </si>
  <si>
    <t>0758</t>
  </si>
  <si>
    <t xml:space="preserve">Servicios prestados por playas de estacionamiento y garajes
</t>
  </si>
  <si>
    <t>0759</t>
  </si>
  <si>
    <t>Servicios de estaciones terminales de ómnibus y ferroviarias</t>
  </si>
  <si>
    <t>Servicios complementarios para el transporte terrestre n.c.p.
(Incluye servicios de mantenimiento de material ferroviario, terminales y estaciones)</t>
  </si>
  <si>
    <t>0760</t>
  </si>
  <si>
    <t>0761</t>
  </si>
  <si>
    <t>0762</t>
  </si>
  <si>
    <t>0763</t>
  </si>
  <si>
    <t>0764</t>
  </si>
  <si>
    <t>0765</t>
  </si>
  <si>
    <t>Servicios de explotación de infraestructura; derechos de puerto</t>
  </si>
  <si>
    <t xml:space="preserve">Servicios de explotación de infraestructura; derechos de puerto
</t>
  </si>
  <si>
    <t>0766</t>
  </si>
  <si>
    <t xml:space="preserve">Servicios de guarderías náuticas
</t>
  </si>
  <si>
    <t>0767</t>
  </si>
  <si>
    <t>Servicios para la navegación
(Incluye servicios de practicaje y pilotaje, atraque y salvamento)</t>
  </si>
  <si>
    <t>0768</t>
  </si>
  <si>
    <t>Servicios complementarios para el transporte por vía acuática n.c.p.</t>
  </si>
  <si>
    <t>Servicios complementarios para el transporte por agua n.c.p.
(Incluye explotación de servicios de terminales como puertos y muelles)</t>
  </si>
  <si>
    <t>0769</t>
  </si>
  <si>
    <t>Servicios de explotación de infraestructura, derechos de aeropuertos</t>
  </si>
  <si>
    <t>Servicios para la aeronavegación
(Incluye servicios de terminales como aeropuertos, actividades de control de tráfico aéreo, etc.)</t>
  </si>
  <si>
    <t>0770</t>
  </si>
  <si>
    <t xml:space="preserve">Servicios de hangares, estacionamiento y remolque de aeronaves
</t>
  </si>
  <si>
    <t>0771</t>
  </si>
  <si>
    <t>0772</t>
  </si>
  <si>
    <t>0773</t>
  </si>
  <si>
    <t>Servicios complementarios para el transporte aéreo n.c.p.
(Incluye servicios de prevención y extinción de incendios)</t>
  </si>
  <si>
    <t>0774</t>
  </si>
  <si>
    <t xml:space="preserve">Servicios de correos
</t>
  </si>
  <si>
    <t>0775</t>
  </si>
  <si>
    <t>Servicio de mensajerías</t>
  </si>
  <si>
    <t>0776</t>
  </si>
  <si>
    <t xml:space="preserve">Servicios de alojamiento por hora
</t>
  </si>
  <si>
    <t>0777</t>
  </si>
  <si>
    <t>Servicios de alojamiento en hoteles, pensiones y similares, excepto por hora</t>
  </si>
  <si>
    <t>Servicios de alojamiento en hoteles, pensiones y otras residencias de alojamiento temporal, excepto por hora
(Incluye hospedaje en estancias, residencias para estudiantes y albergues juveniles, apartamentos turísticos, etc.)</t>
  </si>
  <si>
    <t>0778</t>
  </si>
  <si>
    <t>Servicios de alojamiento temporal n.c.p.</t>
  </si>
  <si>
    <t>0779</t>
  </si>
  <si>
    <t>Servicios de alojamiento en campings</t>
  </si>
  <si>
    <t>Servicios de alojamiento en camping
(Incluye refugios de montaña)</t>
  </si>
  <si>
    <t>0780</t>
  </si>
  <si>
    <t>Servicios de expendio de comidas y bebidas en restaurantes, bares y otros establecimientos con servicio de mesa y/o en mostrador</t>
  </si>
  <si>
    <t>Servicios de expendio de comidas y bebidas en restaurantes, bares y otros establecimientos con servicio de mesa y/o en mostrador excepto en heladerías
(Incluye locales de expendio de bebidas con servicio de mesa y/o de mostrador para consumo en el lugar, salones de té, servicios de comedores escolares, cantinas deportivas, fábricas, expendio de pizza, empanadas, hamburguesas, productos lácteos excepto helados, etc.)</t>
  </si>
  <si>
    <t>0781</t>
  </si>
  <si>
    <t>Preparación y venta de comidas para llevar n.c.p.
(Incluye casas de comidas, rotiserías y demás lugares que no poseen espacio para el consumo in situ)</t>
  </si>
  <si>
    <t>0782</t>
  </si>
  <si>
    <t xml:space="preserve">Servicios de expendio de helados
</t>
  </si>
  <si>
    <t>0783</t>
  </si>
  <si>
    <t>Servicios de preparación de comidas realizada por/para vendedores ambulantes</t>
  </si>
  <si>
    <t>0784</t>
  </si>
  <si>
    <t>Provisión de comidas preparadas para empresas
(Incluye el servicio de catering, el suministro de comidas para banquetes, bodas, fiestas y otras celebraciones, etc.)</t>
  </si>
  <si>
    <t>0785</t>
  </si>
  <si>
    <t>0786</t>
  </si>
  <si>
    <t>Edición de libros, folletos y otras publicaciones</t>
  </si>
  <si>
    <t>0787</t>
  </si>
  <si>
    <t xml:space="preserve">Servicios relacionados con base de datos
</t>
  </si>
  <si>
    <t>0788</t>
  </si>
  <si>
    <t>0789</t>
  </si>
  <si>
    <t>0790</t>
  </si>
  <si>
    <t xml:space="preserve">Edición de periódicos, revistas y publicaciones periódicas
</t>
  </si>
  <si>
    <t>0791</t>
  </si>
  <si>
    <t>0792</t>
  </si>
  <si>
    <t xml:space="preserve">Edición n.c.p.
</t>
  </si>
  <si>
    <t>0793</t>
  </si>
  <si>
    <t>0794</t>
  </si>
  <si>
    <t>Producción filmes y videocintas</t>
  </si>
  <si>
    <t xml:space="preserve">Producción de filmes y videocintas
</t>
  </si>
  <si>
    <t>0795</t>
  </si>
  <si>
    <t>0796</t>
  </si>
  <si>
    <t xml:space="preserve">Distribución de filmes y videocintas
</t>
  </si>
  <si>
    <t>0797</t>
  </si>
  <si>
    <t xml:space="preserve">Exhibición de filmes y videocintas
</t>
  </si>
  <si>
    <t>0798</t>
  </si>
  <si>
    <t>Servicios de grabación de sonido y edición de música</t>
  </si>
  <si>
    <t xml:space="preserve">Edición de grabaciones
</t>
  </si>
  <si>
    <t>0799</t>
  </si>
  <si>
    <t>Servicios conexos a la producción de espectáculos teatrales, musicales y artísticos
(Incluye diseño y manejo de escenografía, montaje de iluminación y sonido, funcionamiento de agencias de venta de billetes de teatro, conciertos, etc.)</t>
  </si>
  <si>
    <t>0800</t>
  </si>
  <si>
    <t>0801</t>
  </si>
  <si>
    <t>0802</t>
  </si>
  <si>
    <t>Servicios de radio y televisión
(No incluye la transmisión -subclase 6420.1)</t>
  </si>
  <si>
    <t>0803</t>
  </si>
  <si>
    <t xml:space="preserve">Servicios de transmisión de radio y televisión
</t>
  </si>
  <si>
    <t>0804</t>
  </si>
  <si>
    <t>Emisión y retransmisión de televisión abierta</t>
  </si>
  <si>
    <t>0805</t>
  </si>
  <si>
    <t>Operadores de televisión por suscripción</t>
  </si>
  <si>
    <t>0806</t>
  </si>
  <si>
    <t>Emisión de señales de televisión por suscripción</t>
  </si>
  <si>
    <t>0807</t>
  </si>
  <si>
    <t>0808</t>
  </si>
  <si>
    <t>Servicios de televisión n.c.p.</t>
  </si>
  <si>
    <t xml:space="preserve">Servicios de transmisión n.c.p. de sonido, imágenes, datos u otra información
</t>
  </si>
  <si>
    <t>0809</t>
  </si>
  <si>
    <t xml:space="preserve">Servicios de comunicación por medio de teléfono, telégrafo y telex
</t>
  </si>
  <si>
    <t>0810</t>
  </si>
  <si>
    <t>0811</t>
  </si>
  <si>
    <t>Servicios de telecomunicaciones vía satélite, excepto transmisión de televisión</t>
  </si>
  <si>
    <t>0812</t>
  </si>
  <si>
    <t>Servicios de proveedores de acceso a internet</t>
  </si>
  <si>
    <t>0813</t>
  </si>
  <si>
    <t>Servicios de telecomunicación vía internet n.c.p.</t>
  </si>
  <si>
    <t>0814</t>
  </si>
  <si>
    <t>0815</t>
  </si>
  <si>
    <t xml:space="preserve">Servicios de consultores en informática y suministros de programas de informática
</t>
  </si>
  <si>
    <t>0816</t>
  </si>
  <si>
    <t xml:space="preserve">Servicios de consultores en equipo de informática
</t>
  </si>
  <si>
    <t>0817</t>
  </si>
  <si>
    <t>0818</t>
  </si>
  <si>
    <t xml:space="preserve">Actividades de informática n.c.p.
</t>
  </si>
  <si>
    <t>0819</t>
  </si>
  <si>
    <t xml:space="preserve">Procesamiento de datos
</t>
  </si>
  <si>
    <t>0820</t>
  </si>
  <si>
    <t>0821</t>
  </si>
  <si>
    <t>Portales web</t>
  </si>
  <si>
    <t>0822</t>
  </si>
  <si>
    <t>Servicios de agencias de noticias y servicios de información
(Incluye el suministro de material informativo, fotográfico y periodístico a medios de difusión)</t>
  </si>
  <si>
    <t>0823</t>
  </si>
  <si>
    <t xml:space="preserve">Servicios empresariales n.c.p.
</t>
  </si>
  <si>
    <t>0824</t>
  </si>
  <si>
    <t xml:space="preserve">Servicios de la banca central
</t>
  </si>
  <si>
    <t>0825</t>
  </si>
  <si>
    <t xml:space="preserve">Servicios de la banca mayorista
</t>
  </si>
  <si>
    <t>0826</t>
  </si>
  <si>
    <t xml:space="preserve">Servicios de la banca de inversión
</t>
  </si>
  <si>
    <t>0827</t>
  </si>
  <si>
    <t xml:space="preserve">Servicios de la banca minorista
</t>
  </si>
  <si>
    <t>0828</t>
  </si>
  <si>
    <t>Servicios de las entidades financieras no bancarias</t>
  </si>
  <si>
    <t xml:space="preserve">Servicios de las entidades financieras no bancarias
</t>
  </si>
  <si>
    <t>0829</t>
  </si>
  <si>
    <t>Servicios de sociedades de carteras</t>
  </si>
  <si>
    <t xml:space="preserve">Servicios de financiación y actividades financieras n.c.p.
</t>
  </si>
  <si>
    <t>0830</t>
  </si>
  <si>
    <t>Fondos y sociedades de inversión y entidades financieras similares</t>
  </si>
  <si>
    <t>0831</t>
  </si>
  <si>
    <t>Arrendamiento financiero</t>
  </si>
  <si>
    <t>0832</t>
  </si>
  <si>
    <t>0833</t>
  </si>
  <si>
    <t>0834</t>
  </si>
  <si>
    <t>0835</t>
  </si>
  <si>
    <t xml:space="preserve">Actividades de crédito para financiar otras actividades económicas
</t>
  </si>
  <si>
    <t>0836</t>
  </si>
  <si>
    <t xml:space="preserve">Servicios de entidades de tarjeta de compra y/o crédito
</t>
  </si>
  <si>
    <t>0837</t>
  </si>
  <si>
    <t xml:space="preserve">Servicios de crédito n.c.p.
</t>
  </si>
  <si>
    <t>0838</t>
  </si>
  <si>
    <t xml:space="preserve">Servicios de agentes de mercado abierto "puros"
</t>
  </si>
  <si>
    <t>0839</t>
  </si>
  <si>
    <t>0840</t>
  </si>
  <si>
    <t>0841</t>
  </si>
  <si>
    <t>Servicios de seguros de salud
(Incluye medicina prepaga)</t>
  </si>
  <si>
    <t>0842</t>
  </si>
  <si>
    <t>Servicios de seguros de vida
(Incluye los seguros de vida, retiro y sepelio)</t>
  </si>
  <si>
    <t>0843</t>
  </si>
  <si>
    <t>Servicios de seguros a las personas excepto los de salud y de vida
(Incluye seguro de accidentes y otros seguros personales)</t>
  </si>
  <si>
    <t>0844</t>
  </si>
  <si>
    <t>Servicios de seguros personales, excepto los de salud y de vida</t>
  </si>
  <si>
    <t>0845</t>
  </si>
  <si>
    <t xml:space="preserve">Servicios de aseguradoras de riesgo de trabajo (ART)
</t>
  </si>
  <si>
    <t>0846</t>
  </si>
  <si>
    <t>Servicios de seguros patrimoniales, excepto las aseguradoras de trabajo (ART)</t>
  </si>
  <si>
    <t xml:space="preserve">Servicios de seguros patrimoniales excepto los de las aseguradoras de riesgo de trabajo
</t>
  </si>
  <si>
    <t>0847</t>
  </si>
  <si>
    <t xml:space="preserve">Servicios de la seguridad social obligatoria
</t>
  </si>
  <si>
    <t>0848</t>
  </si>
  <si>
    <t>0849</t>
  </si>
  <si>
    <t>Reaseguros
6603p</t>
  </si>
  <si>
    <t>0850</t>
  </si>
  <si>
    <t xml:space="preserve">Administración de fondos de jubilaciones y pensiones (AFJP)
</t>
  </si>
  <si>
    <t>0851</t>
  </si>
  <si>
    <t xml:space="preserve">Servicios de mercados y cajas de valores
</t>
  </si>
  <si>
    <t>0852</t>
  </si>
  <si>
    <t xml:space="preserve">Servicios de mercados a término
</t>
  </si>
  <si>
    <t>0853</t>
  </si>
  <si>
    <t>Servicios de bolsas de Comercio</t>
  </si>
  <si>
    <t xml:space="preserve">Servicios de bolsas de Comercio
</t>
  </si>
  <si>
    <t>0854</t>
  </si>
  <si>
    <t xml:space="preserve">Servicios bursátiles de mediación o por cuenta de terceros
</t>
  </si>
  <si>
    <t>0855</t>
  </si>
  <si>
    <t xml:space="preserve">Servicios de casas y agencias de cambio
</t>
  </si>
  <si>
    <t>0856</t>
  </si>
  <si>
    <t xml:space="preserve">Servicios de sociedades calificadoras de riesgos
</t>
  </si>
  <si>
    <t>0857</t>
  </si>
  <si>
    <t>0858</t>
  </si>
  <si>
    <t xml:space="preserve">Servicios auxiliares a la intermediación financiera n.c.p., excepto a los servicios de seguros y de administración de fondos de jubilaciones y pensiones
</t>
  </si>
  <si>
    <t>0859</t>
  </si>
  <si>
    <t xml:space="preserve">Servicios auxiliares a los servicios de seguros n.c.p
</t>
  </si>
  <si>
    <t>0860</t>
  </si>
  <si>
    <t xml:space="preserve">Servicios de productores y asesores de seguros
</t>
  </si>
  <si>
    <t>0861</t>
  </si>
  <si>
    <t>0862</t>
  </si>
  <si>
    <t xml:space="preserve">Servicios auxiliares a la administración de fondos de jubilaciones y pensiones
</t>
  </si>
  <si>
    <t>0863</t>
  </si>
  <si>
    <t>0864</t>
  </si>
  <si>
    <t>0865</t>
  </si>
  <si>
    <t xml:space="preserve">Servicios de alquiler y explotación de inmuebles para fiestas, convenciones y otros eventos similares
</t>
  </si>
  <si>
    <t>0866</t>
  </si>
  <si>
    <t>0867</t>
  </si>
  <si>
    <t>Servicios inmobiliarios realizados por cuenta propia, con bienes propios o arrendados n.c.p.</t>
  </si>
  <si>
    <t>0868</t>
  </si>
  <si>
    <t>Servicios inmobiliarios realizados a cambio de una retribución o por contrata
(Incluye compra, venta, alquiler, remate, tasación, administración de bienes, etc., realizadas a cambio de una retribución o por contrata, y la actividad de administradores, martilleros, rematadores, comisionistas, etc.)</t>
  </si>
  <si>
    <t>0869</t>
  </si>
  <si>
    <t>0870</t>
  </si>
  <si>
    <t xml:space="preserve">Servicios jurídicos
</t>
  </si>
  <si>
    <t>0871</t>
  </si>
  <si>
    <t xml:space="preserve">Servicios de contabilidad y teneduría de libros, auditoría y asesoría fiscal
</t>
  </si>
  <si>
    <t>0872</t>
  </si>
  <si>
    <t>Oficinas centrales</t>
  </si>
  <si>
    <t xml:space="preserve">Servicios de asesoramiento, dirección y gestión empresarial
</t>
  </si>
  <si>
    <t>0873</t>
  </si>
  <si>
    <t>0874</t>
  </si>
  <si>
    <t>0875</t>
  </si>
  <si>
    <t>Servicios de arquitectura e ingeniería y servicios conexos de asesoramiento técnico</t>
  </si>
  <si>
    <t>0876</t>
  </si>
  <si>
    <t xml:space="preserve">Ensayos y análisis técnicos
</t>
  </si>
  <si>
    <t>0877</t>
  </si>
  <si>
    <t xml:space="preserve">Servicios para el orden público y la seguridad
</t>
  </si>
  <si>
    <t>0878</t>
  </si>
  <si>
    <t xml:space="preserve">Investigación y desarrollo experimental en el campo de la ingeniería y la tecnología
</t>
  </si>
  <si>
    <t>0879</t>
  </si>
  <si>
    <t xml:space="preserve">Investigación y desarrollo experimental en el campo de las ciencias médicas
</t>
  </si>
  <si>
    <t>0880</t>
  </si>
  <si>
    <t xml:space="preserve">Investigación y desarrollo experimental en el campo de las ciencias agropecuarias
</t>
  </si>
  <si>
    <t>0881</t>
  </si>
  <si>
    <t xml:space="preserve">Investigación y desarrollo experimental en el campo de las ciencias exactas y naturales n.c.p.
</t>
  </si>
  <si>
    <t>0882</t>
  </si>
  <si>
    <t xml:space="preserve">Investigación y desarrollo experimental en el campo de las ciencias sociales
</t>
  </si>
  <si>
    <t>0883</t>
  </si>
  <si>
    <t xml:space="preserve">Investigación y desarrollo experimental en el campo de las ciencias humanas
</t>
  </si>
  <si>
    <t>0884</t>
  </si>
  <si>
    <t>Servicios de publicidad</t>
  </si>
  <si>
    <t>Publicidad: carteles publicitarios a gran escala</t>
  </si>
  <si>
    <t>0885</t>
  </si>
  <si>
    <t xml:space="preserve">Estudio de mercado, realización de encuestas de opinión pública
</t>
  </si>
  <si>
    <t>0886</t>
  </si>
  <si>
    <t>0887</t>
  </si>
  <si>
    <t>0888</t>
  </si>
  <si>
    <t xml:space="preserve">Servicios de fotografía
</t>
  </si>
  <si>
    <t>0889</t>
  </si>
  <si>
    <t>0890</t>
  </si>
  <si>
    <t>0891</t>
  </si>
  <si>
    <t xml:space="preserve">Servicios de investigación y seguridad n.c.p.
</t>
  </si>
  <si>
    <t>0892</t>
  </si>
  <si>
    <t>0893</t>
  </si>
  <si>
    <t xml:space="preserve">Servicios veterinarios
</t>
  </si>
  <si>
    <t>0894</t>
  </si>
  <si>
    <t xml:space="preserve">Alquiler de equipo de transporte para vía terrestre, sin operarios
</t>
  </si>
  <si>
    <t>0895</t>
  </si>
  <si>
    <t>Alquier de vehículos automotores n.c.p. sin conductor ni operarios</t>
  </si>
  <si>
    <t>0896</t>
  </si>
  <si>
    <t xml:space="preserve">Alquiler de equipo de transporte para vía acuática, sin operarios ni tripulación
</t>
  </si>
  <si>
    <t>0897</t>
  </si>
  <si>
    <t xml:space="preserve">Alquiler de equipo de transporte para vía aérea, sin operarios ni tripulación
</t>
  </si>
  <si>
    <t>0898</t>
  </si>
  <si>
    <t>0899</t>
  </si>
  <si>
    <t>Alquiler de videos y videos juegos</t>
  </si>
  <si>
    <t xml:space="preserve">Alquiler de efectos personales y enseres domésticos n.c.p.
</t>
  </si>
  <si>
    <t>0900</t>
  </si>
  <si>
    <t>0901</t>
  </si>
  <si>
    <t xml:space="preserve">Alquiler de maquinaria y equipo agropecuario, sin operarios
</t>
  </si>
  <si>
    <t>0902</t>
  </si>
  <si>
    <t xml:space="preserve">Alquiler de maquinaria y equipo n.c.p., sin personal
</t>
  </si>
  <si>
    <t>0903</t>
  </si>
  <si>
    <t>Alquiler de maquinaria y equipo de construcción e ingeniería civil, sin operarios
(Incluye el alquiler de andamios, sin montaje ni desmantelamiento)</t>
  </si>
  <si>
    <t>0904</t>
  </si>
  <si>
    <t xml:space="preserve">Alquiler de maquinaria y equipo de oficina, incluso computadoras
</t>
  </si>
  <si>
    <t>0905</t>
  </si>
  <si>
    <t>0906</t>
  </si>
  <si>
    <t>0907</t>
  </si>
  <si>
    <t>0908</t>
  </si>
  <si>
    <t>0909</t>
  </si>
  <si>
    <t xml:space="preserve">Obtención y dotación de personal
</t>
  </si>
  <si>
    <t>0910</t>
  </si>
  <si>
    <t xml:space="preserve">Servicios minoristas de agencias de viajes
</t>
  </si>
  <si>
    <t>0911</t>
  </si>
  <si>
    <t xml:space="preserve">Servicios mayoristas de agencias de viajes
</t>
  </si>
  <si>
    <t>0912</t>
  </si>
  <si>
    <t>Servicios complementarios de apoyo turístico</t>
  </si>
  <si>
    <t xml:space="preserve">Servicios complementarios de apoyo turístico
</t>
  </si>
  <si>
    <t>0913</t>
  </si>
  <si>
    <t xml:space="preserve">Servicios de transporte de caudales y objetos de valor
</t>
  </si>
  <si>
    <t>0914</t>
  </si>
  <si>
    <t>0915</t>
  </si>
  <si>
    <t>0916</t>
  </si>
  <si>
    <t>0917</t>
  </si>
  <si>
    <t xml:space="preserve">Servicios de limpieza de edificios
</t>
  </si>
  <si>
    <t>0918</t>
  </si>
  <si>
    <t>0919</t>
  </si>
  <si>
    <t>0920</t>
  </si>
  <si>
    <t>0921</t>
  </si>
  <si>
    <t>0922</t>
  </si>
  <si>
    <t>0923</t>
  </si>
  <si>
    <t xml:space="preserve">Servicios de impresión heliográfica, fotocopia y otras formas de reproducciones
</t>
  </si>
  <si>
    <t>0924</t>
  </si>
  <si>
    <t>Servicios de call center</t>
  </si>
  <si>
    <t>0925</t>
  </si>
  <si>
    <t>0926</t>
  </si>
  <si>
    <t>0927</t>
  </si>
  <si>
    <t xml:space="preserve">Servicios de envase y empaque
</t>
  </si>
  <si>
    <t>0928</t>
  </si>
  <si>
    <t>Servicios generales de la Administración Pública
( Incluye el desempeño de funciones ejecutivas y legislativas de administración por parte de las entidades de la administración central, regional y local; la administración y supervisión de asuntos fiscales; la aplicación del presupuesto y la gestión de los fondos públicos y de la deuda pública; la gestión administrativa de servicios estadísticos y sociológicos y de planificación social y económica global a distintos niveles de la administración )</t>
  </si>
  <si>
    <t>0929</t>
  </si>
  <si>
    <t>Servicios para la regulación de las actividades sanitarias, educativas, culturales, y restantes servicios sociales, excepto seguridad social obligatoria
(Incluye la gestión administrativa de programas destinados a mejorar el bienestar de los ciudadanos)</t>
  </si>
  <si>
    <t>0930</t>
  </si>
  <si>
    <t>Servicios para la regulación de la actividad económica
(Incluye la administración pública y la regulación de varios sectores económicos; la aplicación de políticas de desarrollo regional)</t>
  </si>
  <si>
    <t>0931</t>
  </si>
  <si>
    <t>Servicios auxiliares para los servicios generales de la Administración Pública n.c.p.
(Incluye las actividades de servicios generales y de personal; la administración, dirección y apoyo de servicios generales, compras y suministros, etc. )</t>
  </si>
  <si>
    <t>0932</t>
  </si>
  <si>
    <t xml:space="preserve">Servicios de Asuntos exteriores
</t>
  </si>
  <si>
    <t>0933</t>
  </si>
  <si>
    <t xml:space="preserve">Servicios de Defensa
</t>
  </si>
  <si>
    <t>0934</t>
  </si>
  <si>
    <t>0935</t>
  </si>
  <si>
    <t xml:space="preserve">Servicios de Justicia
</t>
  </si>
  <si>
    <t>0936</t>
  </si>
  <si>
    <t xml:space="preserve">Servicios de protección civil
</t>
  </si>
  <si>
    <t>0937</t>
  </si>
  <si>
    <t>0938</t>
  </si>
  <si>
    <t xml:space="preserve">Servicios sociales sin alojamiento
</t>
  </si>
  <si>
    <t>0939</t>
  </si>
  <si>
    <t xml:space="preserve">Enseñanza inicial y primaria
</t>
  </si>
  <si>
    <t>0940</t>
  </si>
  <si>
    <t xml:space="preserve">Enseñanza secundaria de formación general
</t>
  </si>
  <si>
    <t>0941</t>
  </si>
  <si>
    <t xml:space="preserve">Enseñanza secundaria de formación técnica y profesional
</t>
  </si>
  <si>
    <t>0942</t>
  </si>
  <si>
    <t xml:space="preserve">Enseñanza terciaria
</t>
  </si>
  <si>
    <t>0943</t>
  </si>
  <si>
    <t>Enseñanza universitaria, excepto formación de posgrado</t>
  </si>
  <si>
    <t xml:space="preserve">Enseñanza universitaria excepto formación de posgrados
</t>
  </si>
  <si>
    <t>0944</t>
  </si>
  <si>
    <t xml:space="preserve">Formación de posgrado
</t>
  </si>
  <si>
    <t>0945</t>
  </si>
  <si>
    <t>Enseñanza para adultos y servicios de enseñanza n.c.p.
(Incluye instrucción impartida mediante programas de radio, televisión, correspondencia y otros medios de comunicación, escuelas de manejo, actividades de enseñanza a domicilio y/o particulares, etc.)</t>
  </si>
  <si>
    <t>0946</t>
  </si>
  <si>
    <t>0947</t>
  </si>
  <si>
    <t>0948</t>
  </si>
  <si>
    <t>0949</t>
  </si>
  <si>
    <t>Servicios prestados por profesionales y técnicos, para la realización de prácticas deportivas
(Incluye la actividad realizada por deportistas, atletas, entrenadores, instructores, jueces árbitros, escuelas de deporte, etc.)</t>
  </si>
  <si>
    <t>0950</t>
  </si>
  <si>
    <t>0951</t>
  </si>
  <si>
    <t xml:space="preserve">Servicios de salones de baile, discotecas y similares
</t>
  </si>
  <si>
    <t>0952</t>
  </si>
  <si>
    <t>0953</t>
  </si>
  <si>
    <t>0954</t>
  </si>
  <si>
    <t>0955</t>
  </si>
  <si>
    <t>0956</t>
  </si>
  <si>
    <t>Servicios de internación, excepto instituciones ralacionadas con la salud mental</t>
  </si>
  <si>
    <t xml:space="preserve">Servicios hospitalarios
</t>
  </si>
  <si>
    <t>0957</t>
  </si>
  <si>
    <t xml:space="preserve">Servicios de internación n.c.p.
</t>
  </si>
  <si>
    <t>0958</t>
  </si>
  <si>
    <t>0959</t>
  </si>
  <si>
    <t>0960</t>
  </si>
  <si>
    <t>Servicios de atención médica
(Incluye las actividades de consultorios médicos de establecimientos sin internación, consultorios de guardia para resolver urgencias médicas, vacunatorios, centros del primer nivel de atención etc. Los servicios de cirugía ambulatoria, tales como los de cirugía plástica, oftalmológica, artroscopía, electrocoagulación, lipoaspiración, etc.)</t>
  </si>
  <si>
    <t>0961</t>
  </si>
  <si>
    <t>Servicios de proveedores de atención medica domiciliaria</t>
  </si>
  <si>
    <t>Servicios de atención domiciliaria programada
(Incluye las actividades llevadas a cabo en establecimientos que ofrecen atención por módulos a domicilio y actividades de agentes sanitarios relacionados con la prevención y educación para la salud)</t>
  </si>
  <si>
    <t>0962</t>
  </si>
  <si>
    <t>0963</t>
  </si>
  <si>
    <t xml:space="preserve">Servicios odontológicos
</t>
  </si>
  <si>
    <t>0964</t>
  </si>
  <si>
    <t>Servicios de diagnóstico
(Incluye las actividades de laboratorios de análisis clínicos y patológicos, centros de diagnóstico por imágenes, centros de endoscopía, de electrodiagnóstico, consultorios de hemodinamia, etc.)</t>
  </si>
  <si>
    <t>0965</t>
  </si>
  <si>
    <t>Servicios de prácticas de diagnóstico por imagen</t>
  </si>
  <si>
    <t>0966</t>
  </si>
  <si>
    <t>0967</t>
  </si>
  <si>
    <t>Servicios de hospital de día
(Incluye las actividades de tratamiento que no necesitan hospitalización a tiempo completo, tales como tratamientos oncológicos; infectológicos; dialíticos; atención de la salud mental; atención pediátrica; atención gerontológica; etc.)</t>
  </si>
  <si>
    <t>0968</t>
  </si>
  <si>
    <t>Servicios de tratamiento
(Incluye las actividades de centros de cobaltoterapia, de radiología convencional, de acelerador lineal de rehabilitación física, de psicoterapias, de hemoterapia, de rehabilitación psíquica, unidades de hemodiálisis, centros de medicina nuclear, etc.)</t>
  </si>
  <si>
    <t>0969</t>
  </si>
  <si>
    <t xml:space="preserve">Servicios de emergencias y traslados
</t>
  </si>
  <si>
    <t>0970</t>
  </si>
  <si>
    <t>Servicios de rehabilitación fisica</t>
  </si>
  <si>
    <t xml:space="preserve">Servicios relacionados con la salud humana n.c.p.
</t>
  </si>
  <si>
    <t>0971</t>
  </si>
  <si>
    <t>0972</t>
  </si>
  <si>
    <t>0973</t>
  </si>
  <si>
    <t xml:space="preserve">Servicios de atención a personas minusválidas con alojamiento
</t>
  </si>
  <si>
    <t>0974</t>
  </si>
  <si>
    <t>0975</t>
  </si>
  <si>
    <t xml:space="preserve">Servicios de atención a ancianos con alojamiento
</t>
  </si>
  <si>
    <t>0976</t>
  </si>
  <si>
    <t>0977</t>
  </si>
  <si>
    <t>0978</t>
  </si>
  <si>
    <t>0979</t>
  </si>
  <si>
    <t xml:space="preserve">Servicios de atención a menores con alojamiento
</t>
  </si>
  <si>
    <t>0980</t>
  </si>
  <si>
    <t>0981</t>
  </si>
  <si>
    <t xml:space="preserve">Servicios de atención a mujeres con alojamiento
</t>
  </si>
  <si>
    <t>0982</t>
  </si>
  <si>
    <t>0983</t>
  </si>
  <si>
    <t xml:space="preserve">Servicios sociales con alojamiento n.c.p.
</t>
  </si>
  <si>
    <t>0984</t>
  </si>
  <si>
    <t>Servicios sociales para ancianos y minusválidos sin alojamiento</t>
  </si>
  <si>
    <t>0985</t>
  </si>
  <si>
    <t>Servicios de comedores comunitarios y similares</t>
  </si>
  <si>
    <t>0986</t>
  </si>
  <si>
    <t>Servicios de prevención y asistencia a adicciones sin alojamiento</t>
  </si>
  <si>
    <t>0987</t>
  </si>
  <si>
    <t>Servicios de atencióna niños y adolescentes carenciados o en situación de riesgo, sin alojamiento</t>
  </si>
  <si>
    <t>0988</t>
  </si>
  <si>
    <t>Servicios sociales sin alojamiento n.c.p.</t>
  </si>
  <si>
    <t>0989</t>
  </si>
  <si>
    <t>0990</t>
  </si>
  <si>
    <t xml:space="preserve">Producción de espectáculos teatrales y musicales
</t>
  </si>
  <si>
    <t>0991</t>
  </si>
  <si>
    <t>Composición y representación de obras teatrales, musicales y artísticas
( Incluye a compositores, actores, músicos, conferencistas, pintores, artistas plásticos etc.)</t>
  </si>
  <si>
    <t>0992</t>
  </si>
  <si>
    <t>0993</t>
  </si>
  <si>
    <t>Servicios de agencias de venta de entradas</t>
  </si>
  <si>
    <t>0994</t>
  </si>
  <si>
    <t>0995</t>
  </si>
  <si>
    <t xml:space="preserve">Servicios de espectáculos artísticos y de diversión n.c.p.
</t>
  </si>
  <si>
    <t>0996</t>
  </si>
  <si>
    <t xml:space="preserve">Servicios de bibliotecas y archivos
</t>
  </si>
  <si>
    <t>0997</t>
  </si>
  <si>
    <t xml:space="preserve">Servicios de museos y preservación de lugares y edificios históricos
</t>
  </si>
  <si>
    <t>0998</t>
  </si>
  <si>
    <t xml:space="preserve">Servicios de jardines botánicos, zoológicos y de parques nacionales
</t>
  </si>
  <si>
    <t>0999</t>
  </si>
  <si>
    <t xml:space="preserve">Servicios de asociaciones n.c.p.
</t>
  </si>
  <si>
    <t>1000</t>
  </si>
  <si>
    <t>Servicios relacionados con juegos de azar y apuestas</t>
  </si>
  <si>
    <t xml:space="preserve">Servicios de esparcimiento relacionadas con juegos de azar y apuestas
</t>
  </si>
  <si>
    <t>1001</t>
  </si>
  <si>
    <t>Servicios de organización , dirección y gestión de prácticas deportivas y explotación de las instalaciones
(Incluye clubes, gimnasios y otras instalaciones para practicar deportes)</t>
  </si>
  <si>
    <t>1002</t>
  </si>
  <si>
    <t>1003</t>
  </si>
  <si>
    <t xml:space="preserve">Promoción y producción de espectáculos deportivos
</t>
  </si>
  <si>
    <t>1004</t>
  </si>
  <si>
    <t>Servicios prestados por profesionales y técnicos, para la realización de prácticas deportivas</t>
  </si>
  <si>
    <t>1005</t>
  </si>
  <si>
    <t>1006</t>
  </si>
  <si>
    <t>1007</t>
  </si>
  <si>
    <t>1008</t>
  </si>
  <si>
    <t>Servicios de salones de juegos
(Incluye salones de billar, pool, bowling, juegos electrónicos, etc.)</t>
  </si>
  <si>
    <t>1009</t>
  </si>
  <si>
    <t>1010</t>
  </si>
  <si>
    <t>1011</t>
  </si>
  <si>
    <t>1012</t>
  </si>
  <si>
    <t xml:space="preserve">Servicios de entretenimiento n.c.p.
</t>
  </si>
  <si>
    <t>1013</t>
  </si>
  <si>
    <t xml:space="preserve">Servicios de federaciones de asociaciones, cámaras, gremios y organizaciones similares
</t>
  </si>
  <si>
    <t>1014</t>
  </si>
  <si>
    <t xml:space="preserve">Servicios de asociaciones de especialistas en disciplinas científicas, prácticas profesionales y esferas técnicas
</t>
  </si>
  <si>
    <t>1015</t>
  </si>
  <si>
    <t xml:space="preserve">Servicios de sindicatos
</t>
  </si>
  <si>
    <t>1016</t>
  </si>
  <si>
    <t xml:space="preserve">Servicios de organizaciones religiosas
</t>
  </si>
  <si>
    <t>1017</t>
  </si>
  <si>
    <t xml:space="preserve">Servicios de organizaciones políticas
</t>
  </si>
  <si>
    <t>1018</t>
  </si>
  <si>
    <t>1019</t>
  </si>
  <si>
    <t>1020</t>
  </si>
  <si>
    <t>1021</t>
  </si>
  <si>
    <t>1022</t>
  </si>
  <si>
    <t>Reparación y mantemimiento de equipos informáticos</t>
  </si>
  <si>
    <t>1023</t>
  </si>
  <si>
    <t>Reparación y mantenimiento de equipos de telefonía y comunicación</t>
  </si>
  <si>
    <t>1024</t>
  </si>
  <si>
    <t>Reparación de efectos personales y enseres domésticos n.c.p.
(Incluye el duplicado de llaves y la reparación de cerraduras)</t>
  </si>
  <si>
    <t>1025</t>
  </si>
  <si>
    <t xml:space="preserve">Reparación de artículos eléctricos de uso doméstico
</t>
  </si>
  <si>
    <t>1026</t>
  </si>
  <si>
    <t xml:space="preserve">Reparación de calzado y artículos de marroquinería
</t>
  </si>
  <si>
    <t>1027</t>
  </si>
  <si>
    <t>1028</t>
  </si>
  <si>
    <t>1029</t>
  </si>
  <si>
    <t>1030</t>
  </si>
  <si>
    <t>1031</t>
  </si>
  <si>
    <t xml:space="preserve">Lavado y limpieza de artículos de tela, cuero y/o de piel, incluso la limpieza en seco
</t>
  </si>
  <si>
    <t>1032</t>
  </si>
  <si>
    <t>Servicios de peluquería y tratamiento de belleza</t>
  </si>
  <si>
    <t xml:space="preserve">Servicios de peluquería y tratamientos de belleza
</t>
  </si>
  <si>
    <t>1033</t>
  </si>
  <si>
    <t xml:space="preserve">Pompas fúnebres y servicios conexos
</t>
  </si>
  <si>
    <t>1034</t>
  </si>
  <si>
    <t>Servicios para el mantenimiento físico-corporal
(Incluye baños turcos, saunas, solarios, centros de masajes y adelgazamiento etc.)</t>
  </si>
  <si>
    <t>1035</t>
  </si>
  <si>
    <t>Servicios n.c.p.
(Incluye actividades de astrología y espiritismo, las realizadas con fines sociales como agencias matrimoniales, de investigaciones genealógicas, de contratación de acompañantes, la actividad de lustrabotas, acomodadores de autos, etc.)</t>
  </si>
  <si>
    <t>1036</t>
  </si>
  <si>
    <t xml:space="preserve">Servicios de hogares privados que contratan servicio doméstico
</t>
  </si>
  <si>
    <t>1037</t>
  </si>
  <si>
    <t xml:space="preserve">Servicios de organizaciones y órganos extraterritoriales
</t>
  </si>
  <si>
    <t>Seleccionar</t>
  </si>
  <si>
    <t>Vencimiento</t>
  </si>
  <si>
    <t>Garantía</t>
  </si>
  <si>
    <t>SI/NO</t>
  </si>
  <si>
    <t>Tipo de préstamo</t>
  </si>
  <si>
    <t>Acuerdo en cuenta corriente</t>
  </si>
  <si>
    <t>Descuento de cheques</t>
  </si>
  <si>
    <t>Préstamo de inversión productiva</t>
  </si>
  <si>
    <t>Préstamo amortizable para capital de trabajo</t>
  </si>
  <si>
    <t>Prefinanciación de exportaciones</t>
  </si>
  <si>
    <t>Leasing</t>
  </si>
  <si>
    <t>moneda</t>
  </si>
  <si>
    <t>Otro</t>
  </si>
  <si>
    <t>num</t>
  </si>
  <si>
    <t>a</t>
  </si>
  <si>
    <t>b</t>
  </si>
  <si>
    <t>c</t>
  </si>
  <si>
    <t>d</t>
  </si>
  <si>
    <t>Formulario Inversión menor a $5M (4/4)</t>
  </si>
  <si>
    <t>ANALISIS SOCIO AMBIENTAL</t>
  </si>
  <si>
    <t>Complete el cuadro de los Permisos y habilitaciones para desarrollar su actividad (adjuntar copias de certificados)</t>
  </si>
  <si>
    <t>Permiso de manejo de residuos sólidos.</t>
  </si>
  <si>
    <t>Fecha de aprobación</t>
  </si>
  <si>
    <t>Fecha de vencimiento</t>
  </si>
  <si>
    <t>Formulario de Evaluación Eficiencia Energética</t>
  </si>
  <si>
    <t>CR.nnn.mmaa</t>
  </si>
  <si>
    <t xml:space="preserve">Fecha: </t>
  </si>
  <si>
    <t>Datos de la Empresa</t>
  </si>
  <si>
    <t>Denominación o razón social:</t>
  </si>
  <si>
    <t>CUIT:</t>
  </si>
  <si>
    <t>Ciudad, Provincia:</t>
  </si>
  <si>
    <t xml:space="preserve">Actividad: </t>
  </si>
  <si>
    <t>Fecha inicio actividad:</t>
  </si>
  <si>
    <t xml:space="preserve">Cantidad de empleados: </t>
  </si>
  <si>
    <t>Datos del Contacto</t>
  </si>
  <si>
    <t>Nombre y Apelido:</t>
  </si>
  <si>
    <t>Teléfono:</t>
  </si>
  <si>
    <t>Correo electrónico:</t>
  </si>
  <si>
    <t>Breve reseña de la Compañía</t>
  </si>
  <si>
    <t xml:space="preserve">Composición accionaria: </t>
  </si>
  <si>
    <t>Incluir detalle de la actividad, informar si posee inmuebles propios, mencione algunos clientes, proveedores habituales y competidor cercano.</t>
  </si>
  <si>
    <t>Nombre</t>
  </si>
  <si>
    <t>% tenencia</t>
  </si>
  <si>
    <t>Proyecto</t>
  </si>
  <si>
    <t xml:space="preserve">Descripción de la inversión a realizar, incluyendo situación actual e  impacto productivo y económico esperado del proyecto (repago - incluir premisas del flujo de fondos esperado en los próximos años). </t>
  </si>
  <si>
    <t xml:space="preserve">Cantidad de Empleados a incorporar: </t>
  </si>
  <si>
    <t xml:space="preserve">Capacidad actual/Capacidad Proyectada:  </t>
  </si>
  <si>
    <t xml:space="preserve">Crecimiento de ventas esperado (%): </t>
  </si>
  <si>
    <t xml:space="preserve">Margen de rentabilidad esperado (%): </t>
  </si>
  <si>
    <t xml:space="preserve">Plazo de repago estimado: </t>
  </si>
  <si>
    <r>
      <t xml:space="preserve">Posición Arancelaria </t>
    </r>
    <r>
      <rPr>
        <sz val="9"/>
        <color theme="1"/>
        <rFont val="Calibri"/>
        <family val="2"/>
        <scheme val="minor"/>
      </rPr>
      <t>(en caso de tratarse de un bien importado)</t>
    </r>
  </si>
  <si>
    <t>Monto (Sin IVA)</t>
  </si>
  <si>
    <t>Total:</t>
  </si>
  <si>
    <t xml:space="preserve">Monto total Inversión: </t>
  </si>
  <si>
    <t xml:space="preserve">Prestamo solicitado: </t>
  </si>
  <si>
    <t>Monto a cargo de la empresa</t>
  </si>
  <si>
    <t>Plazo</t>
  </si>
  <si>
    <t>Gracia</t>
  </si>
  <si>
    <t>Cuota anual</t>
  </si>
  <si>
    <t>TASA</t>
  </si>
  <si>
    <t>Aforo</t>
  </si>
  <si>
    <t>&gt;1,3 Hipotecario / &gt; 1,5 Prendario</t>
  </si>
  <si>
    <t>Balance</t>
  </si>
  <si>
    <t>Evolución ventasposbalance</t>
  </si>
  <si>
    <t>Enero</t>
  </si>
  <si>
    <t>Febrero</t>
  </si>
  <si>
    <t>Marzo</t>
  </si>
  <si>
    <t>Abril</t>
  </si>
  <si>
    <t>Mayo</t>
  </si>
  <si>
    <t>Junio</t>
  </si>
  <si>
    <t>Julio</t>
  </si>
  <si>
    <t>Agosto</t>
  </si>
  <si>
    <t>Septiembre</t>
  </si>
  <si>
    <t>Octubre</t>
  </si>
  <si>
    <t>Noviembre</t>
  </si>
  <si>
    <t>Diciembre</t>
  </si>
  <si>
    <t>Promedio mensual postbalance</t>
  </si>
  <si>
    <t>Promedio mensual ultimo balance</t>
  </si>
  <si>
    <t>Evolución</t>
  </si>
  <si>
    <t>DDjj Ventas mensuales postbalance</t>
  </si>
  <si>
    <t>Garantia Ofrecida</t>
  </si>
  <si>
    <t>Mes</t>
  </si>
  <si>
    <t>Facturación (Sin IVA)</t>
  </si>
  <si>
    <t>Valor de mercado:</t>
  </si>
  <si>
    <t xml:space="preserve">Deuda bancaria y financiera </t>
  </si>
  <si>
    <t>Entidad</t>
  </si>
  <si>
    <t>Monto / Moneda</t>
  </si>
  <si>
    <t>Fecha de origen</t>
  </si>
  <si>
    <t>Cuota mensual</t>
  </si>
  <si>
    <t>Matriz de scoring</t>
  </si>
  <si>
    <t>Rdo</t>
  </si>
  <si>
    <t>Limites</t>
  </si>
  <si>
    <t>Cumplimiento</t>
  </si>
  <si>
    <t>Nosis (Score ponderado 001-999)</t>
  </si>
  <si>
    <t>&gt;600</t>
  </si>
  <si>
    <t>C/ NC</t>
  </si>
  <si>
    <t>SACAR NOSIS Y CARGAR A MANO EL PUNTAJE</t>
  </si>
  <si>
    <t>FGO (fondos generados por las operaciones)</t>
  </si>
  <si>
    <t>+</t>
  </si>
  <si>
    <t>VUELCO BALANCE</t>
  </si>
  <si>
    <t>Evolucion ventas postbalance</t>
  </si>
  <si>
    <t>FORMULARIO</t>
  </si>
  <si>
    <t>Ratio de Endeudamiento</t>
  </si>
  <si>
    <t>&lt;2,5</t>
  </si>
  <si>
    <t>Ratio de Liquidez</t>
  </si>
  <si>
    <t>&gt;1</t>
  </si>
  <si>
    <t>Cuota estimada BICE+otros Bancos/Ventas</t>
  </si>
  <si>
    <t>&lt;10%</t>
  </si>
  <si>
    <t>Cuota estimada BICE+otros Bancos/Ventas proyectadas</t>
  </si>
  <si>
    <t>Ptmo BICE/PN</t>
  </si>
  <si>
    <t>&lt;100%</t>
  </si>
  <si>
    <t>Cumplimiento previsional</t>
  </si>
  <si>
    <t xml:space="preserve">Comentario </t>
  </si>
  <si>
    <t xml:space="preserve">      Declaro no haber tomado ningún préstamo de inversión por un plazo de 36 meses o superior, en los últimos 24 meses (excluido leasing).</t>
  </si>
  <si>
    <t xml:space="preserve">      Declaro tener al menos una cuenta corriente en alguna entidad bancaria autorizada por el BCRA.</t>
  </si>
  <si>
    <t xml:space="preserve">Para agilizar el proceso les  solicitamos que nos envíen escaneados en formato comprimido, los últimos dos balances auditados. En el caso de persona humana, estado de situación patrimonial y de resultados de los últimos dos ejercicios firmado por contador.
</t>
  </si>
  <si>
    <r>
      <rPr>
        <b/>
        <i/>
        <sz val="11"/>
        <color theme="1"/>
        <rFont val="Calibri"/>
        <family val="2"/>
        <scheme val="minor"/>
      </rPr>
      <t>Nota:</t>
    </r>
    <r>
      <rPr>
        <i/>
        <sz val="11"/>
        <color theme="1"/>
        <rFont val="Calibri"/>
        <family val="2"/>
        <scheme val="minor"/>
      </rPr>
      <t xml:space="preserve"> La remisión del balance o información financiera solicitada en este sitio, será condición previa y esencial para efectuar el análisis crediticio del proyecto y; hasta tanto no se haya dado cumplimiento con dicho requisito,el Banco de Inversión y Comercio Exterior S.A. no procederá a evaluar el mismo, sujetándose a los términos legales establecidos en la presente página.</t>
    </r>
  </si>
  <si>
    <t>_________________________________________
Firma y Aclaración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</si>
</sst>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 #,##0.00;[Red]&quot;$&quot;\ \-#,##0.00"/>
    <numFmt numFmtId="43" formatCode="_ * #,##0.00_ ;_ * \-#,##0.00_ ;_ * &quot;-&quot;??_ ;_ @_ "/>
    <numFmt numFmtId="164" formatCode="_ * #,##0_ ;_ * \-#,##0_ ;_ * &quot;-&quot;??_ ;_ @_ "/>
    <numFmt numFmtId="165" formatCode="#,##0_ ;[Red]\-#,##0\ "/>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16"/>
      <color theme="1"/>
      <name val="Calibri"/>
      <family val="2"/>
      <scheme val="minor"/>
    </font>
    <font>
      <i/>
      <sz val="11"/>
      <color theme="1"/>
      <name val="Calibri"/>
      <family val="2"/>
      <scheme val="minor"/>
    </font>
    <font>
      <sz val="8"/>
      <color theme="1"/>
      <name val="Calibri"/>
      <family val="2"/>
      <scheme val="minor"/>
    </font>
    <font>
      <b/>
      <sz val="11"/>
      <color indexed="8"/>
      <name val="Calibri"/>
      <family val="2"/>
    </font>
    <font>
      <sz val="10"/>
      <color theme="1"/>
      <name val="Calibri"/>
      <family val="2"/>
      <scheme val="minor"/>
    </font>
    <font>
      <b/>
      <u/>
      <sz val="11"/>
      <color theme="1"/>
      <name val="Calibri"/>
      <family val="2"/>
      <scheme val="minor"/>
    </font>
    <font>
      <sz val="11"/>
      <name val="Calibri"/>
      <family val="2"/>
      <scheme val="minor"/>
    </font>
    <font>
      <b/>
      <i/>
      <sz val="11"/>
      <color theme="1"/>
      <name val="Calibri"/>
      <family val="2"/>
      <scheme val="minor"/>
    </font>
    <font>
      <sz val="10"/>
      <color theme="1"/>
      <name val="Calibri"/>
      <family val="2"/>
    </font>
    <font>
      <b/>
      <sz val="9"/>
      <color indexed="81"/>
      <name val="Tahoma"/>
      <family val="2"/>
    </font>
    <font>
      <b/>
      <sz val="10"/>
      <color theme="1"/>
      <name val="Calibri"/>
      <family val="2"/>
    </font>
    <font>
      <sz val="9"/>
      <color indexed="81"/>
      <name val="Tahoma"/>
      <family val="2"/>
    </font>
    <font>
      <sz val="8"/>
      <color theme="1"/>
      <name val="Calibri"/>
      <family val="2"/>
    </font>
    <font>
      <sz val="9"/>
      <color theme="1"/>
      <name val="Calibri"/>
      <family val="2"/>
      <scheme val="minor"/>
    </font>
    <font>
      <sz val="11"/>
      <color theme="1"/>
      <name val="Calibri"/>
      <family val="2"/>
    </font>
    <font>
      <b/>
      <sz val="11"/>
      <color rgb="FFFF0000"/>
      <name val="Calibri"/>
      <family val="2"/>
      <scheme val="minor"/>
    </font>
    <font>
      <sz val="14"/>
      <color theme="1"/>
      <name val="Calibri"/>
      <family val="2"/>
      <scheme val="minor"/>
    </font>
    <font>
      <b/>
      <i/>
      <u/>
      <sz val="16"/>
      <color theme="1"/>
      <name val="Calibri"/>
      <family val="2"/>
      <scheme val="minor"/>
    </font>
    <font>
      <b/>
      <i/>
      <u/>
      <sz val="12"/>
      <color theme="1"/>
      <name val="Calibri"/>
      <family val="2"/>
      <scheme val="minor"/>
    </font>
    <font>
      <i/>
      <sz val="11"/>
      <color rgb="FFFF0000"/>
      <name val="Calibri"/>
      <family val="2"/>
      <scheme val="minor"/>
    </font>
    <font>
      <b/>
      <i/>
      <sz val="12"/>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2"/>
        <bgColor indexed="64"/>
      </patternFill>
    </fill>
    <fill>
      <patternFill patternType="solid">
        <fgColor theme="3"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17">
    <xf numFmtId="0" fontId="0" fillId="0" borderId="0" xfId="0"/>
    <xf numFmtId="0" fontId="0" fillId="2" borderId="0" xfId="0" applyFont="1" applyFill="1"/>
    <xf numFmtId="0" fontId="0" fillId="0" borderId="1" xfId="0" applyBorder="1"/>
    <xf numFmtId="0" fontId="0" fillId="0" borderId="1" xfId="0" applyBorder="1" applyAlignment="1"/>
    <xf numFmtId="14" fontId="0" fillId="0" borderId="1" xfId="0" applyNumberFormat="1" applyBorder="1"/>
    <xf numFmtId="49" fontId="0" fillId="0" borderId="1" xfId="0" applyNumberFormat="1" applyBorder="1"/>
    <xf numFmtId="0" fontId="0" fillId="0" borderId="3" xfId="0" applyFill="1" applyBorder="1" applyAlignment="1"/>
    <xf numFmtId="0" fontId="0" fillId="0" borderId="1" xfId="0" applyFill="1" applyBorder="1" applyAlignment="1"/>
    <xf numFmtId="0" fontId="0" fillId="0" borderId="1" xfId="0" applyNumberFormat="1" applyBorder="1"/>
    <xf numFmtId="49" fontId="0" fillId="2" borderId="0" xfId="0" applyNumberFormat="1" applyFont="1" applyFill="1"/>
    <xf numFmtId="0" fontId="0" fillId="0" borderId="3" xfId="0" applyFill="1" applyBorder="1"/>
    <xf numFmtId="0" fontId="0" fillId="2" borderId="0" xfId="0" applyFont="1" applyFill="1" applyProtection="1"/>
    <xf numFmtId="0" fontId="15" fillId="0" borderId="0" xfId="0" applyFont="1" applyFill="1" applyBorder="1" applyAlignment="1" applyProtection="1">
      <alignment horizontal="centerContinuous" vertical="center" wrapText="1"/>
    </xf>
    <xf numFmtId="0" fontId="8" fillId="2" borderId="0" xfId="0" applyFont="1" applyFill="1" applyProtection="1"/>
    <xf numFmtId="14" fontId="0" fillId="0" borderId="0" xfId="0" applyNumberFormat="1"/>
    <xf numFmtId="10" fontId="0" fillId="3" borderId="1" xfId="0" applyNumberFormat="1" applyFont="1" applyFill="1" applyBorder="1" applyAlignment="1" applyProtection="1">
      <alignment horizontal="center"/>
      <protection locked="0"/>
    </xf>
    <xf numFmtId="0" fontId="0" fillId="3" borderId="1" xfId="0" applyFont="1" applyFill="1" applyBorder="1" applyAlignment="1" applyProtection="1">
      <alignment horizontal="center"/>
      <protection locked="0"/>
    </xf>
    <xf numFmtId="0" fontId="0" fillId="0" borderId="1" xfId="0" applyFont="1" applyBorder="1" applyAlignment="1" applyProtection="1">
      <alignment horizontal="center" vertical="center" wrapText="1"/>
    </xf>
    <xf numFmtId="0" fontId="17" fillId="0" borderId="0" xfId="0" applyFont="1"/>
    <xf numFmtId="49" fontId="0" fillId="0" borderId="0" xfId="0" applyNumberFormat="1"/>
    <xf numFmtId="0" fontId="0" fillId="0" borderId="0" xfId="0" applyAlignment="1"/>
    <xf numFmtId="3" fontId="0" fillId="4" borderId="1" xfId="0" applyNumberFormat="1" applyFill="1" applyBorder="1"/>
    <xf numFmtId="0" fontId="0" fillId="4" borderId="1" xfId="0" applyFill="1" applyBorder="1" applyAlignment="1">
      <alignment wrapText="1"/>
    </xf>
    <xf numFmtId="3" fontId="0" fillId="5" borderId="1" xfId="0" applyNumberFormat="1" applyFill="1" applyBorder="1"/>
    <xf numFmtId="0" fontId="0" fillId="5" borderId="1" xfId="0" applyFill="1" applyBorder="1" applyAlignment="1">
      <alignment wrapText="1"/>
    </xf>
    <xf numFmtId="3" fontId="0" fillId="6" borderId="1" xfId="0" applyNumberFormat="1" applyFill="1" applyBorder="1"/>
    <xf numFmtId="0" fontId="0" fillId="6" borderId="1" xfId="0" applyFill="1" applyBorder="1" applyAlignment="1">
      <alignment wrapText="1"/>
    </xf>
    <xf numFmtId="0" fontId="0" fillId="4" borderId="1" xfId="0" applyFill="1" applyBorder="1" applyAlignment="1">
      <alignment vertical="top" wrapText="1"/>
    </xf>
    <xf numFmtId="3" fontId="0" fillId="4" borderId="1" xfId="0" applyNumberFormat="1" applyFill="1" applyBorder="1" applyAlignment="1">
      <alignment vertical="top"/>
    </xf>
    <xf numFmtId="0" fontId="0" fillId="6" borderId="1" xfId="0" applyFill="1" applyBorder="1" applyAlignment="1">
      <alignment vertical="top" wrapText="1"/>
    </xf>
    <xf numFmtId="0" fontId="2" fillId="0" borderId="0" xfId="0" applyFont="1"/>
    <xf numFmtId="0" fontId="0" fillId="0" borderId="0" xfId="0" applyBorder="1" applyProtection="1"/>
    <xf numFmtId="0" fontId="0" fillId="0" borderId="0" xfId="0"/>
    <xf numFmtId="0" fontId="0" fillId="0" borderId="0" xfId="0" applyProtection="1"/>
    <xf numFmtId="0" fontId="6"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left" vertical="center" wrapText="1"/>
    </xf>
    <xf numFmtId="14" fontId="11" fillId="3" borderId="1" xfId="0" applyNumberFormat="1"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xf>
    <xf numFmtId="0" fontId="0" fillId="2" borderId="0" xfId="0" applyFill="1"/>
    <xf numFmtId="49" fontId="0" fillId="0" borderId="0" xfId="0" applyNumberFormat="1"/>
    <xf numFmtId="0" fontId="0" fillId="4" borderId="1" xfId="0" applyFill="1" applyBorder="1" applyAlignment="1">
      <alignment horizontal="center"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2" fillId="0" borderId="1" xfId="0" applyFont="1" applyFill="1" applyBorder="1" applyAlignment="1">
      <alignment horizontal="center"/>
    </xf>
    <xf numFmtId="0" fontId="0" fillId="0" borderId="0" xfId="0" applyFill="1" applyProtection="1"/>
    <xf numFmtId="0" fontId="8" fillId="0" borderId="0" xfId="0" applyFont="1" applyFill="1" applyAlignment="1" applyProtection="1"/>
    <xf numFmtId="0" fontId="5" fillId="0" borderId="0" xfId="0" applyFont="1" applyFill="1" applyAlignment="1" applyProtection="1">
      <alignment horizontal="centerContinuous" vertical="center" wrapText="1"/>
    </xf>
    <xf numFmtId="0" fontId="7" fillId="0" borderId="0" xfId="0" applyFont="1" applyFill="1" applyAlignment="1" applyProtection="1">
      <alignment horizontal="center" vertical="center" wrapText="1"/>
    </xf>
    <xf numFmtId="0" fontId="0" fillId="0" borderId="0" xfId="0" applyFill="1"/>
    <xf numFmtId="0" fontId="0" fillId="0" borderId="0" xfId="0" applyFont="1" applyFill="1" applyAlignment="1" applyProtection="1">
      <alignment horizontal="right" vertical="center" wrapText="1"/>
    </xf>
    <xf numFmtId="0" fontId="3" fillId="0" borderId="0" xfId="0" applyFont="1" applyFill="1" applyAlignment="1" applyProtection="1"/>
    <xf numFmtId="0" fontId="20" fillId="0" borderId="0" xfId="0" applyFont="1"/>
    <xf numFmtId="0" fontId="21" fillId="0" borderId="0" xfId="0" applyFont="1" applyAlignment="1">
      <alignment horizontal="left"/>
    </xf>
    <xf numFmtId="0" fontId="0" fillId="0" borderId="0" xfId="0" applyNumberFormat="1"/>
    <xf numFmtId="0" fontId="0" fillId="0" borderId="18" xfId="0" applyBorder="1"/>
    <xf numFmtId="0" fontId="0" fillId="0" borderId="19" xfId="0" applyBorder="1"/>
    <xf numFmtId="0" fontId="21" fillId="0" borderId="19" xfId="0" applyFont="1" applyBorder="1" applyAlignment="1">
      <alignment horizontal="left"/>
    </xf>
    <xf numFmtId="0" fontId="0" fillId="0" borderId="20" xfId="0" applyBorder="1"/>
    <xf numFmtId="0" fontId="0" fillId="0" borderId="21" xfId="0" applyBorder="1"/>
    <xf numFmtId="0" fontId="0" fillId="0" borderId="0" xfId="0" applyBorder="1"/>
    <xf numFmtId="0" fontId="0" fillId="0" borderId="0" xfId="0" applyBorder="1" applyAlignment="1">
      <alignment horizontal="left"/>
    </xf>
    <xf numFmtId="0" fontId="2" fillId="0" borderId="0" xfId="0" applyFont="1" applyBorder="1" applyAlignment="1">
      <alignment horizontal="right"/>
    </xf>
    <xf numFmtId="14" fontId="0" fillId="0" borderId="1" xfId="0" applyNumberFormat="1" applyBorder="1" applyAlignment="1" applyProtection="1">
      <alignment horizontal="center"/>
      <protection locked="0"/>
    </xf>
    <xf numFmtId="0" fontId="0" fillId="0" borderId="12" xfId="0" applyBorder="1"/>
    <xf numFmtId="14" fontId="0" fillId="0" borderId="0" xfId="0" applyNumberFormat="1" applyBorder="1"/>
    <xf numFmtId="0" fontId="0" fillId="9" borderId="21" xfId="0" applyFill="1" applyBorder="1"/>
    <xf numFmtId="0" fontId="10" fillId="9" borderId="0" xfId="0" applyFont="1" applyFill="1" applyBorder="1"/>
    <xf numFmtId="0" fontId="0" fillId="9" borderId="0" xfId="0" applyFill="1" applyBorder="1" applyAlignment="1">
      <alignment horizontal="left"/>
    </xf>
    <xf numFmtId="0" fontId="0" fillId="9" borderId="0" xfId="0" applyFill="1" applyBorder="1"/>
    <xf numFmtId="0" fontId="0" fillId="9" borderId="12" xfId="0" applyFill="1" applyBorder="1"/>
    <xf numFmtId="0" fontId="0" fillId="0" borderId="22" xfId="0" applyBorder="1"/>
    <xf numFmtId="1" fontId="0" fillId="0" borderId="5" xfId="0" applyNumberFormat="1" applyBorder="1" applyAlignment="1" applyProtection="1">
      <alignment horizontal="left" vertical="center"/>
      <protection locked="0"/>
    </xf>
    <xf numFmtId="0" fontId="0" fillId="0" borderId="8" xfId="0" applyBorder="1" applyAlignment="1" applyProtection="1">
      <alignment horizontal="left" wrapText="1"/>
    </xf>
    <xf numFmtId="0" fontId="0" fillId="0" borderId="0" xfId="0" applyBorder="1" applyAlignment="1">
      <alignment vertical="center"/>
    </xf>
    <xf numFmtId="14" fontId="0" fillId="0" borderId="5" xfId="0" applyNumberFormat="1" applyBorder="1" applyAlignment="1" applyProtection="1">
      <alignment horizontal="left" vertical="center"/>
      <protection locked="0"/>
    </xf>
    <xf numFmtId="0" fontId="0" fillId="0" borderId="0" xfId="0" applyBorder="1" applyAlignment="1">
      <alignment horizontal="right"/>
    </xf>
    <xf numFmtId="0" fontId="0" fillId="0" borderId="1" xfId="0" applyBorder="1" applyProtection="1">
      <protection locked="0"/>
    </xf>
    <xf numFmtId="0" fontId="0" fillId="0" borderId="12" xfId="0" applyBorder="1" applyAlignment="1">
      <alignment horizontal="center" vertical="center"/>
    </xf>
    <xf numFmtId="0" fontId="0" fillId="0" borderId="0" xfId="0" applyBorder="1" applyAlignment="1">
      <alignment horizontal="center" vertical="center"/>
    </xf>
    <xf numFmtId="14" fontId="0" fillId="0" borderId="0" xfId="0" applyNumberFormat="1" applyBorder="1" applyAlignment="1" applyProtection="1">
      <alignment horizontal="left" vertical="center"/>
    </xf>
    <xf numFmtId="1" fontId="0" fillId="0" borderId="3" xfId="0" applyNumberFormat="1" applyBorder="1" applyAlignment="1" applyProtection="1">
      <alignment horizontal="left" vertical="center"/>
      <protection locked="0"/>
    </xf>
    <xf numFmtId="0" fontId="0" fillId="0" borderId="14" xfId="0" applyBorder="1" applyAlignment="1" applyProtection="1">
      <alignment horizontal="left" wrapText="1"/>
    </xf>
    <xf numFmtId="0" fontId="0" fillId="0" borderId="0" xfId="0" applyBorder="1" applyAlignment="1" applyProtection="1">
      <alignment horizontal="left" wrapText="1"/>
    </xf>
    <xf numFmtId="0" fontId="2" fillId="2" borderId="9" xfId="0" applyFont="1" applyFill="1" applyBorder="1"/>
    <xf numFmtId="0" fontId="0" fillId="0" borderId="9"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9" fontId="0" fillId="0" borderId="0" xfId="2" applyFont="1" applyBorder="1" applyAlignment="1" applyProtection="1">
      <alignment horizontal="center" vertical="top" wrapText="1"/>
      <protection locked="0"/>
    </xf>
    <xf numFmtId="9" fontId="0" fillId="0" borderId="0" xfId="2" applyFont="1" applyBorder="1" applyAlignment="1">
      <alignment horizontal="center" vertical="top" wrapText="1"/>
    </xf>
    <xf numFmtId="0" fontId="0" fillId="0" borderId="0" xfId="0" applyBorder="1" applyAlignment="1">
      <alignment horizontal="left" vertical="top" wrapText="1"/>
    </xf>
    <xf numFmtId="0" fontId="0" fillId="0" borderId="7" xfId="0" applyFont="1" applyBorder="1" applyAlignment="1" applyProtection="1">
      <alignment horizontal="left" vertical="top" wrapText="1"/>
    </xf>
    <xf numFmtId="0" fontId="0" fillId="0" borderId="2"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 xfId="0" applyFont="1" applyBorder="1" applyAlignment="1" applyProtection="1">
      <alignment horizontal="left" vertical="top" wrapText="1"/>
    </xf>
    <xf numFmtId="9" fontId="0" fillId="0" borderId="2" xfId="2" applyFont="1" applyBorder="1" applyAlignment="1" applyProtection="1">
      <alignment horizontal="left" vertical="top" wrapText="1"/>
      <protection locked="0"/>
    </xf>
    <xf numFmtId="9" fontId="0" fillId="0" borderId="9" xfId="2" applyFont="1" applyBorder="1" applyAlignment="1" applyProtection="1">
      <alignment horizontal="left" vertical="top" wrapText="1"/>
      <protection locked="0"/>
    </xf>
    <xf numFmtId="0" fontId="0" fillId="0" borderId="1" xfId="0" applyBorder="1" applyProtection="1"/>
    <xf numFmtId="0" fontId="4" fillId="0" borderId="0" xfId="0" applyFont="1" applyBorder="1" applyAlignment="1">
      <alignment vertical="top" wrapText="1"/>
    </xf>
    <xf numFmtId="0" fontId="0" fillId="0" borderId="0" xfId="0" applyBorder="1" applyAlignment="1">
      <alignment vertical="top" wrapText="1"/>
    </xf>
    <xf numFmtId="0" fontId="0" fillId="0" borderId="10" xfId="0" applyBorder="1" applyAlignment="1">
      <alignment horizontal="left" vertical="top" wrapText="1"/>
    </xf>
    <xf numFmtId="0" fontId="0" fillId="0" borderId="21" xfId="0" applyBorder="1" applyAlignment="1">
      <alignment horizontal="center" vertical="center"/>
    </xf>
    <xf numFmtId="0" fontId="2" fillId="0" borderId="1" xfId="0" applyFont="1" applyBorder="1" applyAlignment="1">
      <alignment horizontal="center" vertical="center"/>
    </xf>
    <xf numFmtId="0" fontId="0" fillId="0" borderId="0" xfId="0" applyAlignment="1">
      <alignment horizontal="center" vertical="center"/>
    </xf>
    <xf numFmtId="0" fontId="0" fillId="0" borderId="1" xfId="0" applyBorder="1" applyAlignment="1" applyProtection="1">
      <alignment horizontal="left" vertical="center"/>
      <protection locked="0"/>
    </xf>
    <xf numFmtId="0" fontId="0" fillId="0" borderId="1" xfId="0" applyBorder="1" applyAlignment="1" applyProtection="1">
      <alignment horizontal="left"/>
      <protection locked="0"/>
    </xf>
    <xf numFmtId="3" fontId="0" fillId="0" borderId="25" xfId="0" applyNumberFormat="1" applyBorder="1" applyAlignment="1">
      <alignment horizontal="right" vertical="center"/>
    </xf>
    <xf numFmtId="3" fontId="0" fillId="0" borderId="3" xfId="0" applyNumberFormat="1" applyBorder="1" applyAlignment="1" applyProtection="1">
      <alignment horizontal="right" vertical="center"/>
      <protection locked="0"/>
    </xf>
    <xf numFmtId="165" fontId="0" fillId="0" borderId="25" xfId="0" applyNumberFormat="1" applyBorder="1" applyAlignment="1">
      <alignment horizontal="right" vertical="center"/>
    </xf>
    <xf numFmtId="0" fontId="4" fillId="0" borderId="0" xfId="0" applyFont="1" applyBorder="1" applyAlignment="1">
      <alignment horizontal="right"/>
    </xf>
    <xf numFmtId="8" fontId="0" fillId="0" borderId="1" xfId="0" applyNumberFormat="1" applyBorder="1" applyAlignment="1">
      <alignment horizontal="left"/>
    </xf>
    <xf numFmtId="0" fontId="22" fillId="0" borderId="0" xfId="0" applyFont="1" applyBorder="1" applyAlignment="1">
      <alignment horizontal="right"/>
    </xf>
    <xf numFmtId="0" fontId="22" fillId="0" borderId="1" xfId="0" applyFont="1" applyBorder="1"/>
    <xf numFmtId="0" fontId="0" fillId="0" borderId="5" xfId="0" applyBorder="1" applyAlignment="1">
      <alignment horizontal="left"/>
    </xf>
    <xf numFmtId="0" fontId="4" fillId="0" borderId="0" xfId="0" applyFont="1" applyBorder="1"/>
    <xf numFmtId="0" fontId="2" fillId="0" borderId="0" xfId="0" applyFont="1" applyBorder="1"/>
    <xf numFmtId="0" fontId="0" fillId="0" borderId="1" xfId="0" applyBorder="1" applyAlignment="1">
      <alignment horizontal="left"/>
    </xf>
    <xf numFmtId="9" fontId="0" fillId="0" borderId="1" xfId="2" applyFont="1" applyBorder="1" applyAlignment="1">
      <alignment horizontal="left"/>
    </xf>
    <xf numFmtId="0" fontId="10" fillId="9" borderId="0" xfId="0" applyFont="1" applyFill="1" applyBorder="1" applyAlignment="1">
      <alignment horizontal="center"/>
    </xf>
    <xf numFmtId="0" fontId="2" fillId="2" borderId="1" xfId="0" applyFont="1" applyFill="1" applyBorder="1"/>
    <xf numFmtId="0" fontId="2" fillId="2" borderId="1" xfId="0" applyFont="1" applyFill="1" applyBorder="1" applyAlignment="1">
      <alignment horizontal="center"/>
    </xf>
    <xf numFmtId="0" fontId="0" fillId="0" borderId="0" xfId="0" applyBorder="1" applyAlignment="1">
      <alignment wrapText="1"/>
    </xf>
    <xf numFmtId="0" fontId="0" fillId="2" borderId="1" xfId="0" applyFill="1" applyBorder="1" applyProtection="1">
      <protection locked="0"/>
    </xf>
    <xf numFmtId="164" fontId="0" fillId="2" borderId="1" xfId="1" applyNumberFormat="1" applyFont="1" applyFill="1" applyBorder="1" applyProtection="1">
      <protection locked="0"/>
    </xf>
    <xf numFmtId="3" fontId="0" fillId="0" borderId="26" xfId="0" applyNumberFormat="1" applyBorder="1" applyAlignment="1" applyProtection="1">
      <alignment horizontal="left"/>
      <protection locked="0"/>
    </xf>
    <xf numFmtId="0" fontId="2" fillId="0" borderId="1" xfId="0" applyFont="1" applyBorder="1" applyAlignment="1">
      <alignment horizontal="center"/>
    </xf>
    <xf numFmtId="0" fontId="0" fillId="0" borderId="1" xfId="0" applyFont="1" applyBorder="1" applyAlignment="1" applyProtection="1">
      <alignment horizontal="left" vertical="center"/>
      <protection locked="0"/>
    </xf>
    <xf numFmtId="3" fontId="0" fillId="0" borderId="1" xfId="0" applyNumberFormat="1" applyFont="1" applyBorder="1" applyAlignment="1" applyProtection="1">
      <alignment vertical="center"/>
      <protection locked="0"/>
    </xf>
    <xf numFmtId="3" fontId="0" fillId="0" borderId="1" xfId="0" applyNumberFormat="1" applyFont="1" applyBorder="1" applyAlignment="1" applyProtection="1">
      <alignment horizontal="right" vertical="center"/>
      <protection locked="0"/>
    </xf>
    <xf numFmtId="14" fontId="0" fillId="0" borderId="1" xfId="0" applyNumberFormat="1" applyFont="1" applyBorder="1" applyAlignment="1" applyProtection="1">
      <alignment horizontal="center"/>
      <protection locked="0"/>
    </xf>
    <xf numFmtId="0" fontId="0" fillId="0" borderId="1" xfId="0" applyBorder="1" applyAlignment="1" applyProtection="1">
      <alignment horizontal="left" vertical="center" wrapText="1"/>
      <protection locked="0"/>
    </xf>
    <xf numFmtId="0" fontId="8" fillId="0" borderId="0" xfId="0" applyFont="1" applyBorder="1" applyAlignment="1">
      <alignment horizontal="left"/>
    </xf>
    <xf numFmtId="0" fontId="8" fillId="0" borderId="0" xfId="0" applyFont="1" applyBorder="1" applyAlignment="1">
      <alignment horizontal="center"/>
    </xf>
    <xf numFmtId="0" fontId="8" fillId="0" borderId="1" xfId="0" applyFont="1" applyBorder="1" applyAlignment="1">
      <alignment horizontal="center"/>
    </xf>
    <xf numFmtId="0" fontId="0" fillId="0" borderId="13" xfId="0" applyBorder="1"/>
    <xf numFmtId="0" fontId="0" fillId="0" borderId="1" xfId="0" applyBorder="1" applyAlignment="1">
      <alignment horizontal="center"/>
    </xf>
    <xf numFmtId="0" fontId="4" fillId="0" borderId="0" xfId="0" applyFont="1" applyFill="1" applyBorder="1" applyAlignment="1">
      <alignment horizontal="center"/>
    </xf>
    <xf numFmtId="0" fontId="0" fillId="0" borderId="4" xfId="0" applyBorder="1"/>
    <xf numFmtId="0" fontId="0" fillId="0" borderId="4" xfId="0" applyFill="1" applyBorder="1" applyAlignment="1">
      <alignment horizontal="center"/>
    </xf>
    <xf numFmtId="0" fontId="4" fillId="0" borderId="11" xfId="0" applyFont="1" applyFill="1" applyBorder="1" applyAlignment="1">
      <alignment horizontal="center"/>
    </xf>
    <xf numFmtId="0" fontId="9" fillId="0" borderId="0" xfId="0" applyFont="1" applyBorder="1"/>
    <xf numFmtId="0" fontId="0" fillId="0" borderId="14" xfId="0" applyBorder="1" applyAlignment="1">
      <alignment horizontal="left"/>
    </xf>
    <xf numFmtId="0" fontId="0" fillId="0" borderId="14" xfId="0" applyBorder="1"/>
    <xf numFmtId="0" fontId="0" fillId="0" borderId="23" xfId="0" applyBorder="1"/>
    <xf numFmtId="0" fontId="0" fillId="0" borderId="11" xfId="0" applyBorder="1"/>
    <xf numFmtId="0" fontId="0" fillId="0" borderId="6" xfId="0" applyBorder="1"/>
    <xf numFmtId="0" fontId="0" fillId="0" borderId="10" xfId="0" applyBorder="1" applyAlignment="1">
      <alignment horizontal="left"/>
    </xf>
    <xf numFmtId="0" fontId="0" fillId="0" borderId="10" xfId="0" applyBorder="1"/>
    <xf numFmtId="0" fontId="0" fillId="0" borderId="24" xfId="0" applyBorder="1"/>
    <xf numFmtId="9" fontId="0" fillId="0" borderId="0" xfId="2" applyFont="1" applyBorder="1" applyAlignment="1">
      <alignment horizontal="left"/>
    </xf>
    <xf numFmtId="0" fontId="0" fillId="0" borderId="0" xfId="0" applyFont="1" applyBorder="1"/>
    <xf numFmtId="0" fontId="23" fillId="0" borderId="0" xfId="0" applyFont="1" applyBorder="1" applyAlignment="1">
      <alignment horizontal="justify" vertical="center"/>
    </xf>
    <xf numFmtId="0" fontId="0" fillId="0" borderId="27" xfId="0" applyBorder="1"/>
    <xf numFmtId="0" fontId="0" fillId="0" borderId="28" xfId="0" applyBorder="1"/>
    <xf numFmtId="0" fontId="0" fillId="0" borderId="28" xfId="0" applyBorder="1" applyAlignment="1">
      <alignment horizontal="left"/>
    </xf>
    <xf numFmtId="0" fontId="0" fillId="0" borderId="29" xfId="0" applyBorder="1"/>
    <xf numFmtId="0" fontId="0" fillId="0" borderId="0" xfId="0" applyAlignment="1">
      <alignment horizontal="left"/>
    </xf>
    <xf numFmtId="0" fontId="0" fillId="8" borderId="1" xfId="0" applyFont="1" applyFill="1" applyBorder="1" applyAlignment="1" applyProtection="1">
      <alignment horizontal="center"/>
    </xf>
    <xf numFmtId="0" fontId="19" fillId="7" borderId="1" xfId="0" applyFont="1" applyFill="1" applyBorder="1" applyAlignment="1">
      <alignment horizontal="center" vertical="center"/>
    </xf>
    <xf numFmtId="0" fontId="13" fillId="0" borderId="1" xfId="0" applyFont="1" applyFill="1" applyBorder="1" applyAlignment="1" applyProtection="1">
      <alignment horizontal="center" vertical="center" wrapText="1"/>
    </xf>
    <xf numFmtId="0" fontId="18" fillId="3" borderId="15" xfId="0" applyFont="1" applyFill="1" applyBorder="1" applyAlignment="1" applyProtection="1">
      <alignment horizontal="center"/>
    </xf>
    <xf numFmtId="0" fontId="18" fillId="3" borderId="16" xfId="0" applyFont="1" applyFill="1" applyBorder="1" applyAlignment="1" applyProtection="1">
      <alignment horizontal="center"/>
    </xf>
    <xf numFmtId="0" fontId="18" fillId="3" borderId="17" xfId="0" applyFont="1" applyFill="1" applyBorder="1" applyAlignment="1" applyProtection="1">
      <alignment horizontal="center"/>
    </xf>
    <xf numFmtId="0" fontId="0" fillId="0" borderId="0" xfId="0" applyFill="1" applyAlignment="1" applyProtection="1">
      <alignment horizontal="left" wrapText="1"/>
    </xf>
    <xf numFmtId="0" fontId="0" fillId="0" borderId="10" xfId="0" applyFill="1" applyBorder="1" applyAlignment="1" applyProtection="1">
      <alignment horizontal="left" wrapText="1"/>
    </xf>
    <xf numFmtId="0" fontId="18" fillId="0" borderId="10" xfId="0" applyFont="1" applyFill="1" applyBorder="1" applyAlignment="1" applyProtection="1">
      <alignment horizontal="center"/>
    </xf>
    <xf numFmtId="0" fontId="0" fillId="0" borderId="0" xfId="0" applyBorder="1" applyAlignment="1">
      <alignment horizontal="center" wrapText="1"/>
    </xf>
    <xf numFmtId="0" fontId="0" fillId="0" borderId="0" xfId="0" applyBorder="1" applyAlignment="1">
      <alignment horizontal="center"/>
    </xf>
    <xf numFmtId="0" fontId="0" fillId="0" borderId="2" xfId="0" applyBorder="1" applyAlignment="1" applyProtection="1">
      <alignment horizontal="left"/>
      <protection locked="0"/>
    </xf>
    <xf numFmtId="0" fontId="0" fillId="0" borderId="9" xfId="0" applyBorder="1" applyAlignment="1" applyProtection="1">
      <protection locked="0"/>
    </xf>
    <xf numFmtId="0" fontId="2" fillId="0" borderId="7" xfId="0"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3" fontId="0" fillId="0" borderId="15" xfId="0" applyNumberFormat="1" applyFill="1" applyBorder="1" applyAlignment="1" applyProtection="1">
      <alignment horizontal="right" vertical="center"/>
    </xf>
    <xf numFmtId="0" fontId="0" fillId="0" borderId="17" xfId="0" applyBorder="1" applyAlignment="1" applyProtection="1"/>
    <xf numFmtId="0" fontId="0" fillId="0" borderId="13" xfId="0" applyBorder="1" applyAlignment="1" applyProtection="1">
      <alignment wrapText="1"/>
      <protection locked="0"/>
    </xf>
    <xf numFmtId="0" fontId="0" fillId="0" borderId="14" xfId="0" applyBorder="1" applyAlignment="1" applyProtection="1">
      <protection locked="0"/>
    </xf>
    <xf numFmtId="0" fontId="0" fillId="0" borderId="23" xfId="0" applyBorder="1" applyAlignment="1" applyProtection="1">
      <protection locked="0"/>
    </xf>
    <xf numFmtId="0" fontId="0" fillId="0" borderId="4" xfId="0" applyBorder="1" applyAlignment="1" applyProtection="1">
      <protection locked="0"/>
    </xf>
    <xf numFmtId="0" fontId="0" fillId="0" borderId="0" xfId="0" applyAlignment="1" applyProtection="1">
      <protection locked="0"/>
    </xf>
    <xf numFmtId="0" fontId="0" fillId="0" borderId="11" xfId="0" applyBorder="1" applyAlignment="1" applyProtection="1">
      <protection locked="0"/>
    </xf>
    <xf numFmtId="0" fontId="0" fillId="0" borderId="6" xfId="0" applyBorder="1" applyAlignment="1" applyProtection="1">
      <protection locked="0"/>
    </xf>
    <xf numFmtId="0" fontId="0" fillId="0" borderId="10" xfId="0" applyBorder="1" applyAlignment="1" applyProtection="1">
      <protection locked="0"/>
    </xf>
    <xf numFmtId="0" fontId="0" fillId="0" borderId="24" xfId="0" applyBorder="1" applyAlignment="1" applyProtection="1">
      <protection locked="0"/>
    </xf>
    <xf numFmtId="0" fontId="23" fillId="0" borderId="0" xfId="0" applyFont="1" applyBorder="1" applyAlignment="1">
      <alignment horizontal="justify" vertical="center" wrapText="1"/>
    </xf>
    <xf numFmtId="0" fontId="23" fillId="0" borderId="0" xfId="0" applyFont="1" applyBorder="1" applyAlignment="1">
      <alignment horizontal="justify" vertical="center"/>
    </xf>
    <xf numFmtId="0" fontId="4" fillId="0" borderId="0" xfId="0" applyFont="1" applyBorder="1" applyAlignment="1">
      <alignment horizontal="justify" vertical="center"/>
    </xf>
    <xf numFmtId="0" fontId="2" fillId="0"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 fillId="0" borderId="1" xfId="0" applyFont="1" applyBorder="1" applyAlignment="1">
      <alignment horizontal="justify" vertical="center"/>
    </xf>
    <xf numFmtId="0" fontId="0" fillId="0" borderId="1" xfId="0" applyBorder="1" applyAlignment="1">
      <alignment vertical="center"/>
    </xf>
    <xf numFmtId="0" fontId="2" fillId="0" borderId="2" xfId="0" applyFont="1" applyFill="1" applyBorder="1" applyAlignment="1">
      <alignment horizontal="center" vertical="center"/>
    </xf>
    <xf numFmtId="0" fontId="0" fillId="0" borderId="9" xfId="0" applyBorder="1" applyAlignment="1">
      <alignment horizontal="center" vertical="center"/>
    </xf>
    <xf numFmtId="9" fontId="0" fillId="0" borderId="1" xfId="2" applyFont="1" applyBorder="1" applyAlignment="1" applyProtection="1">
      <alignment horizontal="center" vertical="top" wrapText="1"/>
      <protection locked="0"/>
    </xf>
    <xf numFmtId="0" fontId="0" fillId="0" borderId="13" xfId="0" applyFont="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9" fontId="0" fillId="0" borderId="2" xfId="2" applyFont="1" applyBorder="1" applyAlignment="1" applyProtection="1">
      <alignment horizontal="left" vertical="top" wrapText="1"/>
      <protection locked="0"/>
    </xf>
    <xf numFmtId="9" fontId="0" fillId="0" borderId="9" xfId="2" applyFont="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2" fillId="2" borderId="1" xfId="0" applyFont="1" applyFill="1" applyBorder="1" applyAlignment="1">
      <alignment horizontal="center"/>
    </xf>
    <xf numFmtId="0" fontId="0" fillId="0" borderId="1" xfId="0" applyBorder="1" applyAlignment="1"/>
    <xf numFmtId="0" fontId="0" fillId="0" borderId="2" xfId="0" applyBorder="1" applyAlignment="1" applyProtection="1">
      <alignment horizontal="left" wrapText="1"/>
      <protection locked="0"/>
    </xf>
    <xf numFmtId="0" fontId="0" fillId="0" borderId="8" xfId="0" applyBorder="1" applyAlignment="1" applyProtection="1">
      <alignment horizontal="left" wrapText="1"/>
      <protection locked="0"/>
    </xf>
    <xf numFmtId="0" fontId="0" fillId="0" borderId="2" xfId="0" applyBorder="1" applyAlignment="1" applyProtection="1">
      <alignment horizontal="justify" vertical="center"/>
      <protection locked="0"/>
    </xf>
    <xf numFmtId="0" fontId="0" fillId="0" borderId="8" xfId="0" applyBorder="1" applyAlignment="1" applyProtection="1">
      <alignment horizontal="justify" vertical="center"/>
      <protection locked="0"/>
    </xf>
    <xf numFmtId="0" fontId="0" fillId="0" borderId="9" xfId="0" applyBorder="1" applyAlignment="1" applyProtection="1">
      <alignment horizontal="justify" vertical="center"/>
      <protection locked="0"/>
    </xf>
    <xf numFmtId="1" fontId="0" fillId="0" borderId="2" xfId="0" applyNumberFormat="1" applyBorder="1" applyAlignment="1" applyProtection="1">
      <alignment horizontal="left" vertical="center"/>
      <protection locked="0"/>
    </xf>
    <xf numFmtId="1" fontId="0" fillId="0" borderId="9" xfId="0" applyNumberFormat="1" applyBorder="1" applyAlignment="1" applyProtection="1">
      <alignment horizontal="left" vertical="center"/>
      <protection locked="0"/>
    </xf>
    <xf numFmtId="0" fontId="0" fillId="2" borderId="0" xfId="0" applyFont="1" applyFill="1" applyAlignment="1" applyProtection="1">
      <alignment wrapText="1"/>
    </xf>
    <xf numFmtId="0" fontId="0" fillId="0" borderId="0" xfId="0" applyAlignment="1" applyProtection="1">
      <alignment wrapText="1"/>
    </xf>
  </cellXfs>
  <cellStyles count="4">
    <cellStyle name="Millares" xfId="1" builtinId="3"/>
    <cellStyle name="Millares 2" xfId="3"/>
    <cellStyle name="Normal" xfId="0" builtinId="0"/>
    <cellStyle name="Porcentaje" xfId="2" builtinId="5"/>
  </cellStyles>
  <dxfs count="2">
    <dxf>
      <font>
        <color rgb="FF00B050"/>
      </font>
    </dxf>
    <dxf>
      <font>
        <color rgb="FF00B05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485775</xdr:colOff>
      <xdr:row>1</xdr:row>
      <xdr:rowOff>9525</xdr:rowOff>
    </xdr:from>
    <xdr:to>
      <xdr:col>8</xdr:col>
      <xdr:colOff>142875</xdr:colOff>
      <xdr:row>3</xdr:row>
      <xdr:rowOff>66675</xdr:rowOff>
    </xdr:to>
    <xdr:pic>
      <xdr:nvPicPr>
        <xdr:cNvPr id="2" name="0 Imagen"/>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25125" y="200025"/>
          <a:ext cx="1905000" cy="438150"/>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161925</xdr:colOff>
          <xdr:row>132</xdr:row>
          <xdr:rowOff>47625</xdr:rowOff>
        </xdr:from>
        <xdr:to>
          <xdr:col>1</xdr:col>
          <xdr:colOff>200025</xdr:colOff>
          <xdr:row>134</xdr:row>
          <xdr:rowOff>38100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161925</xdr:colOff>
          <xdr:row>134</xdr:row>
          <xdr:rowOff>38100</xdr:rowOff>
        </xdr:from>
        <xdr:to>
          <xdr:col>1</xdr:col>
          <xdr:colOff>190500</xdr:colOff>
          <xdr:row>135</xdr:row>
          <xdr:rowOff>76200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view="pageBreakPreview" zoomScaleNormal="100" zoomScaleSheetLayoutView="100" workbookViewId="0">
      <selection activeCell="C24" sqref="C24"/>
    </sheetView>
  </sheetViews>
  <sheetFormatPr baseColWidth="10" defaultColWidth="11.42578125" defaultRowHeight="15" x14ac:dyDescent="0.25"/>
  <cols>
    <col min="1" max="1" width="20.140625" style="32" customWidth="1"/>
    <col min="2" max="6" width="18.28515625" style="32" customWidth="1"/>
    <col min="7" max="16384" width="11.42578125" style="32"/>
  </cols>
  <sheetData>
    <row r="1" spans="1:6" ht="21" x14ac:dyDescent="0.35">
      <c r="A1" s="51" t="s">
        <v>3878</v>
      </c>
      <c r="B1" s="49"/>
      <c r="C1" s="49"/>
      <c r="D1" s="49"/>
      <c r="E1" s="49"/>
    </row>
    <row r="2" spans="1:6" x14ac:dyDescent="0.25">
      <c r="A2" s="49"/>
      <c r="B2" s="49"/>
      <c r="C2" s="49"/>
      <c r="D2" s="49"/>
      <c r="E2" s="49"/>
    </row>
    <row r="3" spans="1:6" ht="22.5" customHeight="1" x14ac:dyDescent="0.25">
      <c r="A3" s="157" t="s">
        <v>3879</v>
      </c>
      <c r="B3" s="157"/>
      <c r="C3" s="157"/>
      <c r="D3" s="157"/>
      <c r="E3" s="157"/>
      <c r="F3" s="157"/>
    </row>
    <row r="4" spans="1:6" x14ac:dyDescent="0.25">
      <c r="A4" s="45"/>
      <c r="B4" s="45"/>
      <c r="C4" s="45"/>
      <c r="D4" s="45"/>
      <c r="E4" s="45"/>
    </row>
    <row r="5" spans="1:6" x14ac:dyDescent="0.25">
      <c r="A5" s="46" t="s">
        <v>3880</v>
      </c>
      <c r="B5" s="45"/>
      <c r="C5" s="45"/>
      <c r="D5" s="45"/>
      <c r="E5" s="45"/>
    </row>
    <row r="6" spans="1:6" ht="30" x14ac:dyDescent="0.25">
      <c r="A6" s="34" t="s">
        <v>7</v>
      </c>
      <c r="B6" s="34" t="s">
        <v>16</v>
      </c>
      <c r="C6" s="34" t="s">
        <v>3882</v>
      </c>
      <c r="D6" s="34" t="s">
        <v>3883</v>
      </c>
      <c r="E6" s="34" t="s">
        <v>8</v>
      </c>
      <c r="F6" s="34" t="s">
        <v>9</v>
      </c>
    </row>
    <row r="7" spans="1:6" x14ac:dyDescent="0.25">
      <c r="A7" s="35" t="s">
        <v>10</v>
      </c>
      <c r="B7" s="36"/>
      <c r="C7" s="37"/>
      <c r="D7" s="37"/>
      <c r="E7" s="37"/>
      <c r="F7" s="37"/>
    </row>
    <row r="8" spans="1:6" ht="25.5" x14ac:dyDescent="0.25">
      <c r="A8" s="35" t="s">
        <v>11</v>
      </c>
      <c r="B8" s="37"/>
      <c r="C8" s="36"/>
      <c r="D8" s="37"/>
      <c r="E8" s="37"/>
      <c r="F8" s="37"/>
    </row>
    <row r="9" spans="1:6" ht="25.5" x14ac:dyDescent="0.25">
      <c r="A9" s="35" t="s">
        <v>12</v>
      </c>
      <c r="B9" s="36"/>
      <c r="C9" s="37"/>
      <c r="D9" s="37"/>
      <c r="E9" s="37"/>
      <c r="F9" s="37"/>
    </row>
    <row r="10" spans="1:6" ht="25.5" x14ac:dyDescent="0.25">
      <c r="A10" s="35" t="s">
        <v>13</v>
      </c>
      <c r="B10" s="37"/>
      <c r="C10" s="37"/>
      <c r="D10" s="37"/>
      <c r="E10" s="37"/>
      <c r="F10" s="37"/>
    </row>
    <row r="11" spans="1:6" ht="25.5" x14ac:dyDescent="0.25">
      <c r="A11" s="35" t="s">
        <v>14</v>
      </c>
      <c r="B11" s="36"/>
      <c r="C11" s="37"/>
      <c r="D11" s="37"/>
      <c r="E11" s="37"/>
      <c r="F11" s="37"/>
    </row>
    <row r="12" spans="1:6" ht="25.5" x14ac:dyDescent="0.25">
      <c r="A12" s="35" t="s">
        <v>3881</v>
      </c>
      <c r="B12" s="36"/>
      <c r="C12" s="37"/>
      <c r="D12" s="37"/>
      <c r="E12" s="37"/>
      <c r="F12" s="37"/>
    </row>
    <row r="13" spans="1:6" x14ac:dyDescent="0.25">
      <c r="A13" s="35" t="s">
        <v>15</v>
      </c>
      <c r="B13" s="37"/>
      <c r="C13" s="37"/>
      <c r="D13" s="37"/>
      <c r="E13" s="37"/>
      <c r="F13" s="37"/>
    </row>
    <row r="14" spans="1:6" x14ac:dyDescent="0.25">
      <c r="A14" s="45"/>
      <c r="B14" s="45"/>
      <c r="C14" s="45"/>
      <c r="D14" s="45"/>
      <c r="E14" s="45"/>
    </row>
    <row r="15" spans="1:6" ht="30" x14ac:dyDescent="0.25">
      <c r="A15" s="45"/>
      <c r="B15" s="38" t="s">
        <v>16</v>
      </c>
      <c r="C15" s="34" t="s">
        <v>3882</v>
      </c>
      <c r="D15" s="38" t="s">
        <v>8</v>
      </c>
      <c r="E15" s="38" t="s">
        <v>9</v>
      </c>
    </row>
    <row r="16" spans="1:6" x14ac:dyDescent="0.25">
      <c r="A16" s="35" t="s">
        <v>1949</v>
      </c>
      <c r="B16" s="37"/>
      <c r="C16" s="37"/>
      <c r="D16" s="37"/>
      <c r="E16" s="37"/>
    </row>
    <row r="17" spans="1:6" x14ac:dyDescent="0.25">
      <c r="A17" s="45"/>
      <c r="B17" s="45"/>
      <c r="C17" s="45"/>
      <c r="D17" s="45"/>
      <c r="E17" s="45"/>
    </row>
    <row r="18" spans="1:6" ht="15.75" thickBot="1" x14ac:dyDescent="0.3">
      <c r="A18" s="46"/>
      <c r="B18" s="46"/>
      <c r="C18" s="46"/>
      <c r="D18" s="46"/>
      <c r="E18" s="46"/>
    </row>
    <row r="19" spans="1:6" ht="15.75" thickBot="1" x14ac:dyDescent="0.3">
      <c r="A19" s="159" t="e">
        <f>IF(#REF!="","Seleccione primero la actividad de la empresa",IF(#REF!="A (alto)", "Riesgo A - Completar el cuadro!","Riesgo B/C - NO COMPLETAR!"))</f>
        <v>#REF!</v>
      </c>
      <c r="B19" s="160"/>
      <c r="C19" s="160"/>
      <c r="D19" s="160"/>
      <c r="E19" s="161"/>
    </row>
    <row r="20" spans="1:6" x14ac:dyDescent="0.25">
      <c r="A20" s="162" t="s">
        <v>1960</v>
      </c>
      <c r="B20" s="162"/>
      <c r="C20" s="164"/>
      <c r="D20" s="164"/>
      <c r="E20" s="45"/>
    </row>
    <row r="21" spans="1:6" ht="17.25" customHeight="1" x14ac:dyDescent="0.25">
      <c r="A21" s="163"/>
      <c r="B21" s="163"/>
      <c r="C21" s="38" t="s">
        <v>1964</v>
      </c>
      <c r="D21" s="38" t="s">
        <v>1965</v>
      </c>
      <c r="E21" s="45"/>
    </row>
    <row r="22" spans="1:6" ht="22.5" customHeight="1" x14ac:dyDescent="0.25">
      <c r="A22" s="158" t="s">
        <v>1961</v>
      </c>
      <c r="B22" s="158"/>
      <c r="C22" s="37"/>
      <c r="D22" s="37"/>
      <c r="E22" s="45"/>
    </row>
    <row r="23" spans="1:6" ht="32.25" customHeight="1" x14ac:dyDescent="0.25">
      <c r="A23" s="158" t="s">
        <v>1962</v>
      </c>
      <c r="B23" s="158"/>
      <c r="C23" s="37"/>
      <c r="D23" s="37"/>
      <c r="E23" s="45"/>
    </row>
    <row r="24" spans="1:6" x14ac:dyDescent="0.25">
      <c r="A24" s="158" t="s">
        <v>1963</v>
      </c>
      <c r="B24" s="158"/>
      <c r="C24" s="37"/>
      <c r="D24" s="37"/>
      <c r="E24" s="45"/>
    </row>
    <row r="25" spans="1:6" x14ac:dyDescent="0.25">
      <c r="A25" s="45"/>
      <c r="B25" s="45"/>
      <c r="C25" s="45"/>
      <c r="D25" s="45"/>
      <c r="E25" s="45"/>
    </row>
    <row r="26" spans="1:6" s="33" customFormat="1" ht="45" x14ac:dyDescent="0.25">
      <c r="A26" s="12" t="s">
        <v>17</v>
      </c>
      <c r="B26" s="47"/>
      <c r="C26" s="47"/>
      <c r="D26" s="47"/>
      <c r="E26" s="47"/>
    </row>
    <row r="27" spans="1:6" x14ac:dyDescent="0.25">
      <c r="A27" s="48"/>
      <c r="B27" s="48"/>
      <c r="C27" s="48"/>
      <c r="D27" s="48"/>
      <c r="E27" s="48"/>
    </row>
    <row r="28" spans="1:6" ht="34.5" customHeight="1" x14ac:dyDescent="0.25">
      <c r="A28" s="49"/>
      <c r="B28" s="49"/>
      <c r="C28" s="49"/>
      <c r="D28" s="50" t="s">
        <v>18</v>
      </c>
      <c r="E28" s="156"/>
      <c r="F28" s="156"/>
    </row>
    <row r="29" spans="1:6" x14ac:dyDescent="0.25">
      <c r="A29" s="39"/>
      <c r="D29" s="39"/>
      <c r="E29" s="39"/>
    </row>
    <row r="30" spans="1:6" x14ac:dyDescent="0.25">
      <c r="A30" s="39"/>
      <c r="B30" s="39"/>
      <c r="C30" s="39"/>
      <c r="D30" s="39"/>
      <c r="E30" s="39"/>
    </row>
    <row r="31" spans="1:6" x14ac:dyDescent="0.25">
      <c r="A31" s="39"/>
      <c r="B31" s="39"/>
      <c r="C31" s="39"/>
      <c r="D31" s="39"/>
      <c r="E31" s="39"/>
    </row>
    <row r="32" spans="1:6" x14ac:dyDescent="0.25">
      <c r="A32" s="39"/>
      <c r="B32" s="39"/>
      <c r="C32" s="39"/>
      <c r="D32" s="39"/>
      <c r="E32" s="39"/>
    </row>
    <row r="33" spans="1:5" x14ac:dyDescent="0.25">
      <c r="A33" s="39"/>
      <c r="B33" s="39"/>
      <c r="C33" s="39"/>
      <c r="D33" s="39"/>
      <c r="E33" s="39"/>
    </row>
    <row r="34" spans="1:5" x14ac:dyDescent="0.25">
      <c r="A34" s="39"/>
      <c r="B34" s="39"/>
      <c r="C34" s="39"/>
      <c r="D34" s="39"/>
      <c r="E34" s="39"/>
    </row>
  </sheetData>
  <sheetProtection algorithmName="SHA-512" hashValue="aji+qJGNRog1m0cUn8NCJBjpeqiStZvgmHI4gvPkZKlPNHmNs2DElInk/v3q1uM6HvuG7xx3PTh25fRQzfJh4A==" saltValue="2izlBb0eS+NIFArW4PFOFQ==" spinCount="100000" sheet="1" formatCells="0" formatColumns="0" formatRows="0" selectLockedCells="1"/>
  <mergeCells count="8">
    <mergeCell ref="E28:F28"/>
    <mergeCell ref="A3:F3"/>
    <mergeCell ref="A24:B24"/>
    <mergeCell ref="A19:E19"/>
    <mergeCell ref="A20:B21"/>
    <mergeCell ref="C20:D20"/>
    <mergeCell ref="A22:B22"/>
    <mergeCell ref="A23:B23"/>
  </mergeCells>
  <conditionalFormatting sqref="C20:D20">
    <cfRule type="cellIs" dxfId="1" priority="2" operator="equal">
      <formula>"Completar el cuadro"</formula>
    </cfRule>
  </conditionalFormatting>
  <conditionalFormatting sqref="A19">
    <cfRule type="cellIs" dxfId="0" priority="1" operator="equal">
      <formula>"Riesgo A - Completar los cuadros"</formula>
    </cfRule>
  </conditionalFormatting>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M142"/>
  <sheetViews>
    <sheetView tabSelected="1" topLeftCell="A99" workbookViewId="0">
      <selection activeCell="E107" sqref="E107"/>
    </sheetView>
  </sheetViews>
  <sheetFormatPr baseColWidth="10" defaultRowHeight="15" x14ac:dyDescent="0.25"/>
  <cols>
    <col min="1" max="1" width="2.85546875" style="32" customWidth="1"/>
    <col min="2" max="2" width="35" style="32" customWidth="1"/>
    <col min="3" max="3" width="25.5703125" style="155" customWidth="1"/>
    <col min="4" max="4" width="29.28515625" style="32" customWidth="1"/>
    <col min="5" max="5" width="26.140625" style="32" customWidth="1"/>
    <col min="6" max="6" width="31.7109375" style="32" customWidth="1"/>
    <col min="7" max="7" width="19.5703125" style="32" customWidth="1"/>
    <col min="8" max="8" width="14.140625" style="32" customWidth="1"/>
    <col min="9" max="9" width="2.5703125" style="32" customWidth="1"/>
    <col min="10" max="16384" width="11.42578125" style="32"/>
  </cols>
  <sheetData>
    <row r="3" spans="1:13" ht="21" x14ac:dyDescent="0.35">
      <c r="A3" s="52" t="s">
        <v>3884</v>
      </c>
      <c r="B3" s="52"/>
      <c r="C3" s="53"/>
    </row>
    <row r="4" spans="1:13" ht="16.5" thickBot="1" x14ac:dyDescent="0.3">
      <c r="A4" s="54" t="s">
        <v>3885</v>
      </c>
      <c r="C4" s="53"/>
    </row>
    <row r="5" spans="1:13" ht="9" customHeight="1" x14ac:dyDescent="0.25">
      <c r="A5" s="55"/>
      <c r="B5" s="56"/>
      <c r="C5" s="57"/>
      <c r="D5" s="56"/>
      <c r="E5" s="56"/>
      <c r="F5" s="56"/>
      <c r="G5" s="56"/>
      <c r="H5" s="56"/>
      <c r="I5" s="58"/>
    </row>
    <row r="6" spans="1:13" x14ac:dyDescent="0.25">
      <c r="A6" s="59"/>
      <c r="B6" s="60"/>
      <c r="C6" s="61"/>
      <c r="D6" s="60"/>
      <c r="E6" s="60"/>
      <c r="F6" s="60"/>
      <c r="G6" s="62" t="s">
        <v>3886</v>
      </c>
      <c r="H6" s="63"/>
      <c r="I6" s="64"/>
    </row>
    <row r="7" spans="1:13" ht="7.5" customHeight="1" x14ac:dyDescent="0.25">
      <c r="A7" s="59"/>
      <c r="B7" s="60"/>
      <c r="C7" s="61"/>
      <c r="D7" s="60"/>
      <c r="E7" s="60"/>
      <c r="F7" s="60"/>
      <c r="G7" s="62"/>
      <c r="H7" s="65"/>
      <c r="I7" s="64"/>
    </row>
    <row r="8" spans="1:13" x14ac:dyDescent="0.25">
      <c r="A8" s="66"/>
      <c r="B8" s="67" t="s">
        <v>3887</v>
      </c>
      <c r="C8" s="68"/>
      <c r="D8" s="69"/>
      <c r="E8" s="69"/>
      <c r="F8" s="69"/>
      <c r="G8" s="69"/>
      <c r="H8" s="69"/>
      <c r="I8" s="70"/>
    </row>
    <row r="9" spans="1:13" x14ac:dyDescent="0.25">
      <c r="A9" s="59"/>
      <c r="B9" s="60" t="s">
        <v>3888</v>
      </c>
      <c r="C9" s="208"/>
      <c r="D9" s="209"/>
      <c r="E9" s="209"/>
      <c r="F9" s="209"/>
      <c r="G9" s="209"/>
      <c r="H9" s="209"/>
      <c r="I9" s="71"/>
    </row>
    <row r="10" spans="1:13" x14ac:dyDescent="0.25">
      <c r="A10" s="59"/>
      <c r="B10" s="60" t="s">
        <v>3889</v>
      </c>
      <c r="C10" s="72"/>
      <c r="D10" s="73"/>
      <c r="E10" s="73"/>
      <c r="F10" s="73"/>
      <c r="G10" s="73"/>
      <c r="H10" s="73"/>
      <c r="I10" s="64"/>
    </row>
    <row r="11" spans="1:13" x14ac:dyDescent="0.25">
      <c r="A11" s="59"/>
      <c r="B11" s="60" t="s">
        <v>3890</v>
      </c>
      <c r="C11" s="208"/>
      <c r="D11" s="209"/>
      <c r="E11" s="209"/>
      <c r="F11" s="209"/>
      <c r="G11" s="209"/>
      <c r="H11" s="209"/>
      <c r="I11" s="71"/>
    </row>
    <row r="12" spans="1:13" ht="30" customHeight="1" x14ac:dyDescent="0.25">
      <c r="A12" s="59"/>
      <c r="B12" s="74" t="s">
        <v>3891</v>
      </c>
      <c r="C12" s="210" t="s">
        <v>67</v>
      </c>
      <c r="D12" s="211"/>
      <c r="E12" s="211"/>
      <c r="F12" s="211"/>
      <c r="G12" s="211"/>
      <c r="H12" s="212"/>
      <c r="I12" s="71"/>
    </row>
    <row r="13" spans="1:13" x14ac:dyDescent="0.25">
      <c r="A13" s="59"/>
      <c r="B13" s="60" t="s">
        <v>3892</v>
      </c>
      <c r="C13" s="75"/>
      <c r="D13" s="76" t="s">
        <v>3893</v>
      </c>
      <c r="E13" s="60"/>
      <c r="F13" s="77"/>
      <c r="G13" s="60"/>
      <c r="H13" s="60"/>
      <c r="I13" s="78"/>
      <c r="J13" s="79"/>
      <c r="K13" s="79"/>
      <c r="L13" s="79"/>
      <c r="M13" s="79"/>
    </row>
    <row r="14" spans="1:13" x14ac:dyDescent="0.25">
      <c r="A14" s="59"/>
      <c r="B14" s="60"/>
      <c r="C14" s="80"/>
      <c r="D14" s="76"/>
      <c r="E14" s="60"/>
      <c r="F14" s="31"/>
      <c r="G14" s="60"/>
      <c r="H14" s="60"/>
      <c r="I14" s="78"/>
      <c r="J14" s="79"/>
      <c r="K14" s="79"/>
      <c r="L14" s="79"/>
      <c r="M14" s="79"/>
    </row>
    <row r="15" spans="1:13" x14ac:dyDescent="0.25">
      <c r="A15" s="66"/>
      <c r="B15" s="67" t="s">
        <v>3894</v>
      </c>
      <c r="C15" s="68"/>
      <c r="D15" s="69"/>
      <c r="E15" s="69"/>
      <c r="F15" s="69"/>
      <c r="G15" s="69"/>
      <c r="H15" s="69"/>
      <c r="I15" s="70"/>
    </row>
    <row r="16" spans="1:13" x14ac:dyDescent="0.25">
      <c r="A16" s="59"/>
      <c r="B16" s="60" t="s">
        <v>3895</v>
      </c>
      <c r="C16" s="208"/>
      <c r="D16" s="209"/>
      <c r="E16" s="209"/>
      <c r="F16" s="209"/>
      <c r="G16" s="209"/>
      <c r="H16" s="209"/>
      <c r="I16" s="71"/>
    </row>
    <row r="17" spans="1:9" x14ac:dyDescent="0.25">
      <c r="A17" s="59"/>
      <c r="B17" s="60" t="s">
        <v>3896</v>
      </c>
      <c r="C17" s="81"/>
      <c r="D17" s="82"/>
      <c r="E17" s="82"/>
      <c r="F17" s="82"/>
      <c r="G17" s="82"/>
      <c r="H17" s="82"/>
      <c r="I17" s="64"/>
    </row>
    <row r="18" spans="1:9" x14ac:dyDescent="0.25">
      <c r="A18" s="59"/>
      <c r="B18" s="60" t="s">
        <v>3897</v>
      </c>
      <c r="C18" s="213"/>
      <c r="D18" s="214"/>
      <c r="E18" s="83"/>
      <c r="F18" s="83"/>
      <c r="G18" s="83"/>
      <c r="H18" s="83"/>
      <c r="I18" s="64"/>
    </row>
    <row r="19" spans="1:9" x14ac:dyDescent="0.25">
      <c r="A19" s="59"/>
      <c r="B19" s="60"/>
      <c r="C19" s="61"/>
      <c r="D19" s="60"/>
      <c r="E19" s="60"/>
      <c r="F19" s="60"/>
      <c r="G19" s="60"/>
      <c r="H19" s="60"/>
      <c r="I19" s="64"/>
    </row>
    <row r="20" spans="1:9" x14ac:dyDescent="0.25">
      <c r="A20" s="66"/>
      <c r="B20" s="67" t="s">
        <v>3898</v>
      </c>
      <c r="C20" s="68"/>
      <c r="D20" s="69"/>
      <c r="E20" s="69"/>
      <c r="F20" s="67" t="s">
        <v>3899</v>
      </c>
      <c r="G20" s="69"/>
      <c r="H20" s="69"/>
      <c r="I20" s="70"/>
    </row>
    <row r="21" spans="1:9" x14ac:dyDescent="0.25">
      <c r="A21" s="59"/>
      <c r="B21" s="192" t="s">
        <v>3900</v>
      </c>
      <c r="C21" s="193"/>
      <c r="D21" s="193"/>
      <c r="E21" s="194"/>
      <c r="F21" s="84" t="s">
        <v>3901</v>
      </c>
      <c r="G21" s="206" t="s">
        <v>3902</v>
      </c>
      <c r="H21" s="207"/>
      <c r="I21" s="71"/>
    </row>
    <row r="22" spans="1:9" x14ac:dyDescent="0.25">
      <c r="A22" s="59"/>
      <c r="B22" s="205"/>
      <c r="C22" s="196"/>
      <c r="D22" s="196"/>
      <c r="E22" s="197"/>
      <c r="F22" s="85"/>
      <c r="G22" s="191"/>
      <c r="H22" s="191"/>
      <c r="I22" s="71"/>
    </row>
    <row r="23" spans="1:9" x14ac:dyDescent="0.25">
      <c r="A23" s="59"/>
      <c r="B23" s="205"/>
      <c r="C23" s="196"/>
      <c r="D23" s="196"/>
      <c r="E23" s="197"/>
      <c r="F23" s="85"/>
      <c r="G23" s="191"/>
      <c r="H23" s="191"/>
      <c r="I23" s="71"/>
    </row>
    <row r="24" spans="1:9" x14ac:dyDescent="0.25">
      <c r="A24" s="59"/>
      <c r="B24" s="205"/>
      <c r="C24" s="196"/>
      <c r="D24" s="196"/>
      <c r="E24" s="197"/>
      <c r="F24" s="85"/>
      <c r="G24" s="191"/>
      <c r="H24" s="191"/>
      <c r="I24" s="71"/>
    </row>
    <row r="25" spans="1:9" x14ac:dyDescent="0.25">
      <c r="A25" s="59"/>
      <c r="B25" s="205"/>
      <c r="C25" s="196"/>
      <c r="D25" s="196"/>
      <c r="E25" s="197"/>
      <c r="F25" s="85"/>
      <c r="G25" s="191"/>
      <c r="H25" s="191"/>
      <c r="I25" s="71"/>
    </row>
    <row r="26" spans="1:9" x14ac:dyDescent="0.25">
      <c r="A26" s="59"/>
      <c r="B26" s="205"/>
      <c r="C26" s="196"/>
      <c r="D26" s="196"/>
      <c r="E26" s="197"/>
      <c r="F26" s="85"/>
      <c r="G26" s="191"/>
      <c r="H26" s="191"/>
      <c r="I26" s="71"/>
    </row>
    <row r="27" spans="1:9" ht="30.75" customHeight="1" x14ac:dyDescent="0.25">
      <c r="A27" s="59"/>
      <c r="B27" s="205"/>
      <c r="C27" s="196"/>
      <c r="D27" s="196"/>
      <c r="E27" s="197"/>
      <c r="F27" s="86"/>
      <c r="G27" s="87"/>
      <c r="H27" s="88"/>
      <c r="I27" s="64"/>
    </row>
    <row r="28" spans="1:9" ht="49.5" customHeight="1" x14ac:dyDescent="0.25">
      <c r="A28" s="59"/>
      <c r="B28" s="198"/>
      <c r="C28" s="199"/>
      <c r="D28" s="199"/>
      <c r="E28" s="200"/>
      <c r="F28" s="86"/>
      <c r="G28" s="86"/>
      <c r="H28" s="89"/>
      <c r="I28" s="64"/>
    </row>
    <row r="29" spans="1:9" x14ac:dyDescent="0.25">
      <c r="A29" s="59"/>
      <c r="B29" s="60"/>
      <c r="C29" s="61"/>
      <c r="D29" s="60"/>
      <c r="E29" s="60"/>
      <c r="F29" s="60"/>
      <c r="G29" s="60"/>
      <c r="H29" s="60"/>
      <c r="I29" s="64"/>
    </row>
    <row r="30" spans="1:9" x14ac:dyDescent="0.25">
      <c r="A30" s="66"/>
      <c r="B30" s="67" t="s">
        <v>3903</v>
      </c>
      <c r="C30" s="68"/>
      <c r="D30" s="69"/>
      <c r="E30" s="69"/>
      <c r="F30" s="69"/>
      <c r="G30" s="69"/>
      <c r="H30" s="69"/>
      <c r="I30" s="70"/>
    </row>
    <row r="31" spans="1:9" ht="44.25" customHeight="1" x14ac:dyDescent="0.25">
      <c r="A31" s="59"/>
      <c r="B31" s="192" t="s">
        <v>3904</v>
      </c>
      <c r="C31" s="193"/>
      <c r="D31" s="193"/>
      <c r="E31" s="194"/>
      <c r="F31" s="90" t="s">
        <v>3905</v>
      </c>
      <c r="G31" s="201"/>
      <c r="H31" s="202"/>
      <c r="I31" s="64"/>
    </row>
    <row r="32" spans="1:9" ht="35.25" customHeight="1" x14ac:dyDescent="0.25">
      <c r="A32" s="59"/>
      <c r="B32" s="195"/>
      <c r="C32" s="196"/>
      <c r="D32" s="196"/>
      <c r="E32" s="197"/>
      <c r="F32" s="90" t="s">
        <v>3906</v>
      </c>
      <c r="G32" s="91"/>
      <c r="H32" s="92"/>
      <c r="I32" s="64"/>
    </row>
    <row r="33" spans="1:9" ht="30" x14ac:dyDescent="0.25">
      <c r="A33" s="59"/>
      <c r="B33" s="195"/>
      <c r="C33" s="196"/>
      <c r="D33" s="196"/>
      <c r="E33" s="197"/>
      <c r="F33" s="93" t="s">
        <v>3907</v>
      </c>
      <c r="G33" s="203"/>
      <c r="H33" s="204"/>
      <c r="I33" s="64"/>
    </row>
    <row r="34" spans="1:9" ht="30" x14ac:dyDescent="0.25">
      <c r="A34" s="59"/>
      <c r="B34" s="195"/>
      <c r="C34" s="196"/>
      <c r="D34" s="196"/>
      <c r="E34" s="197"/>
      <c r="F34" s="93" t="s">
        <v>3908</v>
      </c>
      <c r="G34" s="94"/>
      <c r="H34" s="95"/>
      <c r="I34" s="64"/>
    </row>
    <row r="35" spans="1:9" ht="28.5" customHeight="1" x14ac:dyDescent="0.25">
      <c r="A35" s="59"/>
      <c r="B35" s="198"/>
      <c r="C35" s="199"/>
      <c r="D35" s="199"/>
      <c r="E35" s="200"/>
      <c r="F35" s="96" t="s">
        <v>3909</v>
      </c>
      <c r="G35" s="201"/>
      <c r="H35" s="202"/>
      <c r="I35" s="64"/>
    </row>
    <row r="36" spans="1:9" x14ac:dyDescent="0.25">
      <c r="A36" s="59"/>
      <c r="B36" s="97"/>
      <c r="C36" s="89"/>
      <c r="D36" s="98"/>
      <c r="E36" s="98"/>
      <c r="F36" s="98"/>
      <c r="G36" s="98"/>
      <c r="H36" s="60"/>
      <c r="I36" s="64"/>
    </row>
    <row r="37" spans="1:9" ht="7.5" customHeight="1" x14ac:dyDescent="0.25">
      <c r="A37" s="59"/>
      <c r="B37" s="97"/>
      <c r="C37" s="99"/>
      <c r="D37" s="98"/>
      <c r="E37" s="98"/>
      <c r="F37" s="98"/>
      <c r="G37" s="98"/>
      <c r="H37" s="60"/>
      <c r="I37" s="64"/>
    </row>
    <row r="38" spans="1:9" s="102" customFormat="1" x14ac:dyDescent="0.25">
      <c r="A38" s="100"/>
      <c r="B38" s="101" t="s">
        <v>0</v>
      </c>
      <c r="C38" s="101" t="s">
        <v>1</v>
      </c>
      <c r="D38" s="101" t="s">
        <v>2</v>
      </c>
      <c r="E38" s="187" t="s">
        <v>3910</v>
      </c>
      <c r="F38" s="188"/>
      <c r="G38" s="189" t="s">
        <v>3911</v>
      </c>
      <c r="H38" s="190"/>
      <c r="I38" s="78"/>
    </row>
    <row r="39" spans="1:9" x14ac:dyDescent="0.25">
      <c r="A39" s="59"/>
      <c r="B39" s="103"/>
      <c r="C39" s="104"/>
      <c r="D39" s="104"/>
      <c r="E39" s="167"/>
      <c r="F39" s="168"/>
      <c r="G39" s="185"/>
      <c r="H39" s="186"/>
      <c r="I39" s="64"/>
    </row>
    <row r="40" spans="1:9" x14ac:dyDescent="0.25">
      <c r="A40" s="59"/>
      <c r="B40" s="103"/>
      <c r="C40" s="104"/>
      <c r="D40" s="104"/>
      <c r="E40" s="167"/>
      <c r="F40" s="168"/>
      <c r="G40" s="185"/>
      <c r="H40" s="186"/>
      <c r="I40" s="64"/>
    </row>
    <row r="41" spans="1:9" x14ac:dyDescent="0.25">
      <c r="A41" s="59"/>
      <c r="B41" s="103"/>
      <c r="C41" s="104"/>
      <c r="D41" s="104"/>
      <c r="E41" s="167"/>
      <c r="F41" s="168"/>
      <c r="G41" s="185"/>
      <c r="H41" s="186"/>
      <c r="I41" s="64"/>
    </row>
    <row r="42" spans="1:9" x14ac:dyDescent="0.25">
      <c r="A42" s="59"/>
      <c r="B42" s="103"/>
      <c r="C42" s="104"/>
      <c r="D42" s="104"/>
      <c r="E42" s="167"/>
      <c r="F42" s="168"/>
      <c r="G42" s="185"/>
      <c r="H42" s="186"/>
      <c r="I42" s="64"/>
    </row>
    <row r="43" spans="1:9" x14ac:dyDescent="0.25">
      <c r="A43" s="59"/>
      <c r="B43" s="103"/>
      <c r="C43" s="104"/>
      <c r="D43" s="104"/>
      <c r="E43" s="167"/>
      <c r="F43" s="168"/>
      <c r="G43" s="185"/>
      <c r="H43" s="186"/>
      <c r="I43" s="64"/>
    </row>
    <row r="44" spans="1:9" ht="15.75" thickBot="1" x14ac:dyDescent="0.3">
      <c r="A44" s="59"/>
      <c r="B44" s="103"/>
      <c r="C44" s="104"/>
      <c r="D44" s="104"/>
      <c r="E44" s="167"/>
      <c r="F44" s="168"/>
      <c r="G44" s="169"/>
      <c r="H44" s="170"/>
      <c r="I44" s="64"/>
    </row>
    <row r="45" spans="1:9" ht="15.75" thickBot="1" x14ac:dyDescent="0.3">
      <c r="A45" s="59"/>
      <c r="B45" s="76"/>
      <c r="C45" s="61"/>
      <c r="D45" s="76"/>
      <c r="E45" s="76"/>
      <c r="F45" s="76" t="s">
        <v>3912</v>
      </c>
      <c r="G45" s="171">
        <f>SUM(G39:G44)</f>
        <v>0</v>
      </c>
      <c r="H45" s="172"/>
      <c r="I45" s="64"/>
    </row>
    <row r="46" spans="1:9" ht="3" customHeight="1" thickBot="1" x14ac:dyDescent="0.3">
      <c r="A46" s="59"/>
      <c r="B46" s="97"/>
      <c r="C46" s="89"/>
      <c r="D46" s="98"/>
      <c r="E46" s="98"/>
      <c r="F46" s="98"/>
      <c r="G46" s="98"/>
      <c r="H46" s="60"/>
      <c r="I46" s="64"/>
    </row>
    <row r="47" spans="1:9" ht="15.75" thickBot="1" x14ac:dyDescent="0.3">
      <c r="A47" s="59"/>
      <c r="B47" s="76" t="s">
        <v>3913</v>
      </c>
      <c r="C47" s="105">
        <f>+G45</f>
        <v>0</v>
      </c>
      <c r="D47" s="60"/>
      <c r="E47" s="60"/>
      <c r="F47" s="60"/>
      <c r="G47" s="60"/>
      <c r="H47" s="60"/>
      <c r="I47" s="64"/>
    </row>
    <row r="48" spans="1:9" ht="15.75" thickBot="1" x14ac:dyDescent="0.3">
      <c r="A48" s="59"/>
      <c r="B48" s="76" t="s">
        <v>3914</v>
      </c>
      <c r="C48" s="106"/>
      <c r="D48" s="60"/>
      <c r="E48" s="60"/>
      <c r="F48" s="60"/>
      <c r="G48" s="60"/>
      <c r="H48" s="60"/>
      <c r="I48" s="64"/>
    </row>
    <row r="49" spans="1:9" ht="15.75" thickBot="1" x14ac:dyDescent="0.3">
      <c r="A49" s="59"/>
      <c r="B49" s="76" t="s">
        <v>3915</v>
      </c>
      <c r="C49" s="107">
        <f>+C47-C48</f>
        <v>0</v>
      </c>
      <c r="D49" s="60"/>
      <c r="E49" s="60"/>
      <c r="F49" s="60"/>
      <c r="G49" s="60"/>
      <c r="H49" s="60"/>
      <c r="I49" s="64"/>
    </row>
    <row r="50" spans="1:9" ht="7.5" customHeight="1" x14ac:dyDescent="0.25">
      <c r="A50" s="59"/>
      <c r="B50" s="60"/>
      <c r="C50" s="61"/>
      <c r="D50" s="60"/>
      <c r="E50" s="60"/>
      <c r="F50" s="60"/>
      <c r="G50" s="60"/>
      <c r="H50" s="60"/>
      <c r="I50" s="64"/>
    </row>
    <row r="51" spans="1:9" hidden="1" x14ac:dyDescent="0.25">
      <c r="A51" s="59"/>
      <c r="B51" s="60"/>
      <c r="C51" s="61"/>
      <c r="D51" s="108" t="s">
        <v>3916</v>
      </c>
      <c r="E51" s="108"/>
      <c r="F51" s="108"/>
      <c r="G51" s="2"/>
      <c r="H51" s="60"/>
      <c r="I51" s="64"/>
    </row>
    <row r="52" spans="1:9" hidden="1" x14ac:dyDescent="0.25">
      <c r="A52" s="59"/>
      <c r="B52" s="60"/>
      <c r="C52" s="61"/>
      <c r="D52" s="108" t="s">
        <v>3917</v>
      </c>
      <c r="E52" s="108"/>
      <c r="F52" s="108"/>
      <c r="G52" s="2"/>
      <c r="H52" s="60"/>
      <c r="I52" s="64"/>
    </row>
    <row r="53" spans="1:9" hidden="1" x14ac:dyDescent="0.25">
      <c r="A53" s="59"/>
      <c r="B53" s="60" t="s">
        <v>3918</v>
      </c>
      <c r="C53" s="109" t="e">
        <f>PMT(G53,G51,C48,,1)</f>
        <v>#NUM!</v>
      </c>
      <c r="D53" s="110" t="s">
        <v>3919</v>
      </c>
      <c r="E53" s="110"/>
      <c r="F53" s="110"/>
      <c r="G53" s="111">
        <f>0.16/12</f>
        <v>1.3333333333333334E-2</v>
      </c>
      <c r="H53" s="60"/>
      <c r="I53" s="64"/>
    </row>
    <row r="54" spans="1:9" hidden="1" x14ac:dyDescent="0.25">
      <c r="A54" s="59"/>
      <c r="B54" s="60"/>
      <c r="C54" s="61"/>
      <c r="D54" s="108"/>
      <c r="E54" s="108"/>
      <c r="F54" s="108"/>
      <c r="G54" s="60"/>
      <c r="H54" s="60"/>
      <c r="I54" s="64"/>
    </row>
    <row r="55" spans="1:9" ht="7.5" customHeight="1" x14ac:dyDescent="0.25">
      <c r="A55" s="59"/>
      <c r="B55" s="60"/>
      <c r="C55" s="61"/>
      <c r="D55" s="60"/>
      <c r="E55" s="60"/>
      <c r="F55" s="60"/>
      <c r="G55" s="60"/>
      <c r="H55" s="60"/>
      <c r="I55" s="64"/>
    </row>
    <row r="56" spans="1:9" hidden="1" x14ac:dyDescent="0.25">
      <c r="A56" s="59"/>
      <c r="B56" s="60" t="s">
        <v>3920</v>
      </c>
      <c r="C56" s="112"/>
      <c r="D56" s="113" t="s">
        <v>3921</v>
      </c>
      <c r="E56" s="113"/>
      <c r="F56" s="113"/>
      <c r="G56" s="60"/>
      <c r="H56" s="60"/>
      <c r="I56" s="64"/>
    </row>
    <row r="57" spans="1:9" ht="12.75" customHeight="1" x14ac:dyDescent="0.25">
      <c r="A57" s="59"/>
      <c r="B57" s="60"/>
      <c r="C57" s="61"/>
      <c r="D57" s="60"/>
      <c r="E57" s="60"/>
      <c r="F57" s="60"/>
      <c r="G57" s="60"/>
      <c r="H57" s="60"/>
      <c r="I57" s="64"/>
    </row>
    <row r="58" spans="1:9" ht="2.25" hidden="1" customHeight="1" x14ac:dyDescent="0.25">
      <c r="A58" s="59"/>
      <c r="B58" s="60"/>
      <c r="C58" s="61"/>
      <c r="D58" s="60"/>
      <c r="E58" s="60"/>
      <c r="F58" s="60"/>
      <c r="G58" s="60"/>
      <c r="H58" s="60"/>
      <c r="I58" s="64"/>
    </row>
    <row r="59" spans="1:9" hidden="1" x14ac:dyDescent="0.25">
      <c r="A59" s="59"/>
      <c r="B59" s="114" t="s">
        <v>3922</v>
      </c>
      <c r="C59" s="61"/>
      <c r="D59" s="60"/>
      <c r="E59" s="60"/>
      <c r="F59" s="60"/>
      <c r="G59" s="60"/>
      <c r="H59" s="60"/>
      <c r="I59" s="64"/>
    </row>
    <row r="60" spans="1:9" hidden="1" x14ac:dyDescent="0.25">
      <c r="A60" s="59"/>
      <c r="B60" s="60"/>
      <c r="C60" s="61"/>
      <c r="D60" s="60"/>
      <c r="E60" s="60"/>
      <c r="F60" s="60"/>
      <c r="G60" s="60"/>
      <c r="H60" s="60"/>
      <c r="I60" s="64"/>
    </row>
    <row r="61" spans="1:9" hidden="1" x14ac:dyDescent="0.25">
      <c r="A61" s="59"/>
      <c r="B61" s="60"/>
      <c r="C61" s="61"/>
      <c r="D61" s="60"/>
      <c r="E61" s="60"/>
      <c r="F61" s="60"/>
      <c r="G61" s="60"/>
      <c r="H61" s="60"/>
      <c r="I61" s="64"/>
    </row>
    <row r="62" spans="1:9" hidden="1" x14ac:dyDescent="0.25">
      <c r="A62" s="59"/>
      <c r="B62" s="60"/>
      <c r="C62" s="61"/>
      <c r="D62" s="60"/>
      <c r="E62" s="60"/>
      <c r="F62" s="60"/>
      <c r="G62" s="60"/>
      <c r="H62" s="60"/>
      <c r="I62" s="64"/>
    </row>
    <row r="63" spans="1:9" hidden="1" x14ac:dyDescent="0.25">
      <c r="A63" s="59"/>
      <c r="B63" s="60"/>
      <c r="C63" s="61"/>
      <c r="D63" s="60"/>
      <c r="E63" s="60"/>
      <c r="F63" s="60"/>
      <c r="G63" s="60"/>
      <c r="H63" s="60"/>
      <c r="I63" s="64"/>
    </row>
    <row r="64" spans="1:9" hidden="1" x14ac:dyDescent="0.25">
      <c r="A64" s="59"/>
      <c r="B64" s="60"/>
      <c r="C64" s="61"/>
      <c r="D64" s="60"/>
      <c r="E64" s="60"/>
      <c r="F64" s="60"/>
      <c r="G64" s="60"/>
      <c r="H64" s="60"/>
      <c r="I64" s="64"/>
    </row>
    <row r="65" spans="1:9" hidden="1" x14ac:dyDescent="0.25">
      <c r="A65" s="59"/>
      <c r="B65" s="60"/>
      <c r="C65" s="61"/>
      <c r="D65" s="60"/>
      <c r="E65" s="60"/>
      <c r="F65" s="60"/>
      <c r="G65" s="60"/>
      <c r="H65" s="60"/>
      <c r="I65" s="64"/>
    </row>
    <row r="66" spans="1:9" hidden="1" x14ac:dyDescent="0.25">
      <c r="A66" s="59"/>
      <c r="B66" s="60"/>
      <c r="C66" s="61"/>
      <c r="D66" s="60"/>
      <c r="E66" s="60"/>
      <c r="F66" s="60"/>
      <c r="G66" s="60"/>
      <c r="H66" s="60"/>
      <c r="I66" s="64"/>
    </row>
    <row r="67" spans="1:9" hidden="1" x14ac:dyDescent="0.25">
      <c r="A67" s="59"/>
      <c r="B67" s="60"/>
      <c r="C67" s="61"/>
      <c r="D67" s="60"/>
      <c r="E67" s="60"/>
      <c r="F67" s="60"/>
      <c r="G67" s="60"/>
      <c r="H67" s="60"/>
      <c r="I67" s="64"/>
    </row>
    <row r="68" spans="1:9" hidden="1" x14ac:dyDescent="0.25">
      <c r="A68" s="59"/>
      <c r="B68" s="60"/>
      <c r="C68" s="61"/>
      <c r="D68" s="60"/>
      <c r="E68" s="60"/>
      <c r="F68" s="60"/>
      <c r="G68" s="60"/>
      <c r="H68" s="60"/>
      <c r="I68" s="64"/>
    </row>
    <row r="69" spans="1:9" hidden="1" x14ac:dyDescent="0.25">
      <c r="A69" s="59"/>
      <c r="B69" s="60"/>
      <c r="C69" s="61"/>
      <c r="D69" s="60"/>
      <c r="E69" s="60"/>
      <c r="F69" s="60"/>
      <c r="G69" s="60"/>
      <c r="H69" s="60"/>
      <c r="I69" s="64"/>
    </row>
    <row r="70" spans="1:9" hidden="1" x14ac:dyDescent="0.25">
      <c r="A70" s="59"/>
      <c r="B70" s="60"/>
      <c r="C70" s="61"/>
      <c r="D70" s="60"/>
      <c r="E70" s="60"/>
      <c r="F70" s="60"/>
      <c r="G70" s="60"/>
      <c r="H70" s="60"/>
      <c r="I70" s="64"/>
    </row>
    <row r="71" spans="1:9" hidden="1" x14ac:dyDescent="0.25">
      <c r="A71" s="59"/>
      <c r="B71" s="60"/>
      <c r="C71" s="61"/>
      <c r="D71" s="60"/>
      <c r="E71" s="60"/>
      <c r="F71" s="60"/>
      <c r="G71" s="60"/>
      <c r="H71" s="60"/>
      <c r="I71" s="64"/>
    </row>
    <row r="72" spans="1:9" hidden="1" x14ac:dyDescent="0.25">
      <c r="A72" s="59"/>
      <c r="B72" s="60"/>
      <c r="C72" s="61"/>
      <c r="D72" s="60"/>
      <c r="E72" s="60"/>
      <c r="F72" s="60"/>
      <c r="G72" s="60"/>
      <c r="H72" s="60"/>
      <c r="I72" s="64"/>
    </row>
    <row r="73" spans="1:9" hidden="1" x14ac:dyDescent="0.25">
      <c r="A73" s="59"/>
      <c r="B73" s="60"/>
      <c r="C73" s="61"/>
      <c r="D73" s="60"/>
      <c r="E73" s="60"/>
      <c r="F73" s="60"/>
      <c r="G73" s="60"/>
      <c r="H73" s="60"/>
      <c r="I73" s="64"/>
    </row>
    <row r="74" spans="1:9" hidden="1" x14ac:dyDescent="0.25">
      <c r="A74" s="59"/>
      <c r="B74" s="114" t="s">
        <v>3923</v>
      </c>
      <c r="C74" s="61"/>
      <c r="D74" s="60"/>
      <c r="E74" s="60"/>
      <c r="F74" s="60"/>
      <c r="G74" s="60"/>
      <c r="H74" s="60"/>
      <c r="I74" s="64"/>
    </row>
    <row r="75" spans="1:9" hidden="1" x14ac:dyDescent="0.25">
      <c r="A75" s="59"/>
      <c r="B75" s="60" t="s">
        <v>3924</v>
      </c>
      <c r="C75" s="61"/>
      <c r="D75" s="60"/>
      <c r="E75" s="60"/>
      <c r="F75" s="60"/>
      <c r="G75" s="60"/>
      <c r="H75" s="60"/>
      <c r="I75" s="64"/>
    </row>
    <row r="76" spans="1:9" hidden="1" x14ac:dyDescent="0.25">
      <c r="A76" s="59"/>
      <c r="B76" s="60" t="s">
        <v>3925</v>
      </c>
      <c r="C76" s="61"/>
      <c r="D76" s="60"/>
      <c r="E76" s="60"/>
      <c r="F76" s="60"/>
      <c r="G76" s="60"/>
      <c r="H76" s="60"/>
      <c r="I76" s="64"/>
    </row>
    <row r="77" spans="1:9" hidden="1" x14ac:dyDescent="0.25">
      <c r="A77" s="59"/>
      <c r="B77" s="60" t="s">
        <v>3926</v>
      </c>
      <c r="C77" s="61"/>
      <c r="D77" s="60"/>
      <c r="E77" s="60"/>
      <c r="F77" s="60"/>
      <c r="G77" s="60"/>
      <c r="H77" s="60"/>
      <c r="I77" s="64"/>
    </row>
    <row r="78" spans="1:9" hidden="1" x14ac:dyDescent="0.25">
      <c r="A78" s="59"/>
      <c r="B78" s="60" t="s">
        <v>3927</v>
      </c>
      <c r="C78" s="61"/>
      <c r="D78" s="60"/>
      <c r="E78" s="60"/>
      <c r="F78" s="60"/>
      <c r="G78" s="60"/>
      <c r="H78" s="60"/>
      <c r="I78" s="64"/>
    </row>
    <row r="79" spans="1:9" hidden="1" x14ac:dyDescent="0.25">
      <c r="A79" s="59"/>
      <c r="B79" s="60" t="s">
        <v>3928</v>
      </c>
      <c r="C79" s="61"/>
      <c r="D79" s="60"/>
      <c r="E79" s="60"/>
      <c r="F79" s="60"/>
      <c r="G79" s="60"/>
      <c r="H79" s="60"/>
      <c r="I79" s="64"/>
    </row>
    <row r="80" spans="1:9" hidden="1" x14ac:dyDescent="0.25">
      <c r="A80" s="59"/>
      <c r="B80" s="60" t="s">
        <v>3929</v>
      </c>
      <c r="C80" s="61"/>
      <c r="D80" s="60"/>
      <c r="E80" s="60"/>
      <c r="F80" s="60"/>
      <c r="G80" s="60"/>
      <c r="H80" s="60"/>
      <c r="I80" s="64"/>
    </row>
    <row r="81" spans="1:9" hidden="1" x14ac:dyDescent="0.25">
      <c r="A81" s="59"/>
      <c r="B81" s="60" t="s">
        <v>3930</v>
      </c>
      <c r="C81" s="61"/>
      <c r="D81" s="60"/>
      <c r="E81" s="60"/>
      <c r="F81" s="60"/>
      <c r="G81" s="60"/>
      <c r="H81" s="60"/>
      <c r="I81" s="64"/>
    </row>
    <row r="82" spans="1:9" hidden="1" x14ac:dyDescent="0.25">
      <c r="A82" s="59"/>
      <c r="B82" s="60" t="s">
        <v>3931</v>
      </c>
      <c r="C82" s="61"/>
      <c r="D82" s="60"/>
      <c r="E82" s="60"/>
      <c r="F82" s="60"/>
      <c r="G82" s="60"/>
      <c r="H82" s="60"/>
      <c r="I82" s="64"/>
    </row>
    <row r="83" spans="1:9" hidden="1" x14ac:dyDescent="0.25">
      <c r="A83" s="59"/>
      <c r="B83" s="60" t="s">
        <v>3932</v>
      </c>
      <c r="C83" s="61"/>
      <c r="D83" s="60"/>
      <c r="E83" s="60"/>
      <c r="F83" s="60"/>
      <c r="G83" s="60"/>
      <c r="H83" s="60"/>
      <c r="I83" s="64"/>
    </row>
    <row r="84" spans="1:9" hidden="1" x14ac:dyDescent="0.25">
      <c r="A84" s="59"/>
      <c r="B84" s="60" t="s">
        <v>3933</v>
      </c>
      <c r="C84" s="61"/>
      <c r="D84" s="60"/>
      <c r="E84" s="60"/>
      <c r="F84" s="60"/>
      <c r="G84" s="60"/>
      <c r="H84" s="60"/>
      <c r="I84" s="64"/>
    </row>
    <row r="85" spans="1:9" hidden="1" x14ac:dyDescent="0.25">
      <c r="A85" s="59"/>
      <c r="B85" s="60" t="s">
        <v>3934</v>
      </c>
      <c r="C85" s="61"/>
      <c r="D85" s="60"/>
      <c r="E85" s="60"/>
      <c r="F85" s="60"/>
      <c r="G85" s="60"/>
      <c r="H85" s="60"/>
      <c r="I85" s="64"/>
    </row>
    <row r="86" spans="1:9" hidden="1" x14ac:dyDescent="0.25">
      <c r="A86" s="59"/>
      <c r="B86" s="60" t="s">
        <v>3935</v>
      </c>
      <c r="C86" s="61"/>
      <c r="D86" s="60"/>
      <c r="E86" s="60"/>
      <c r="F86" s="60"/>
      <c r="G86" s="60"/>
      <c r="H86" s="60"/>
      <c r="I86" s="64"/>
    </row>
    <row r="87" spans="1:9" hidden="1" x14ac:dyDescent="0.25">
      <c r="A87" s="59"/>
      <c r="B87" s="76" t="s">
        <v>5</v>
      </c>
      <c r="C87" s="115">
        <f>SUM(C75:C86)</f>
        <v>0</v>
      </c>
      <c r="D87" s="60"/>
      <c r="E87" s="60"/>
      <c r="F87" s="60"/>
      <c r="G87" s="60"/>
      <c r="H87" s="60"/>
      <c r="I87" s="64"/>
    </row>
    <row r="88" spans="1:9" hidden="1" x14ac:dyDescent="0.25">
      <c r="A88" s="59"/>
      <c r="B88" s="76" t="s">
        <v>3936</v>
      </c>
      <c r="C88" s="115">
        <f>+C87/6</f>
        <v>0</v>
      </c>
      <c r="D88" s="76" t="s">
        <v>3937</v>
      </c>
      <c r="E88" s="76"/>
      <c r="F88" s="76"/>
      <c r="G88" s="2"/>
      <c r="H88" s="60"/>
      <c r="I88" s="64"/>
    </row>
    <row r="89" spans="1:9" hidden="1" x14ac:dyDescent="0.25">
      <c r="A89" s="59"/>
      <c r="B89" s="76" t="s">
        <v>3938</v>
      </c>
      <c r="C89" s="116" t="e">
        <f>+C88/G88-1</f>
        <v>#DIV/0!</v>
      </c>
      <c r="D89" s="60"/>
      <c r="E89" s="60"/>
      <c r="F89" s="60"/>
      <c r="G89" s="60"/>
      <c r="H89" s="60"/>
      <c r="I89" s="64"/>
    </row>
    <row r="90" spans="1:9" hidden="1" x14ac:dyDescent="0.25">
      <c r="A90" s="59"/>
      <c r="B90" s="60"/>
      <c r="C90" s="61"/>
      <c r="D90" s="60"/>
      <c r="E90" s="60"/>
      <c r="F90" s="60"/>
      <c r="G90" s="60"/>
      <c r="H90" s="60"/>
      <c r="I90" s="64"/>
    </row>
    <row r="91" spans="1:9" x14ac:dyDescent="0.25">
      <c r="A91" s="66"/>
      <c r="B91" s="67" t="s">
        <v>3939</v>
      </c>
      <c r="C91" s="68"/>
      <c r="E91" s="117" t="s">
        <v>3940</v>
      </c>
      <c r="F91" s="69"/>
      <c r="G91" s="69"/>
      <c r="H91" s="69"/>
      <c r="I91" s="70"/>
    </row>
    <row r="92" spans="1:9" x14ac:dyDescent="0.25">
      <c r="A92" s="59"/>
      <c r="B92" s="118" t="s">
        <v>3941</v>
      </c>
      <c r="C92" s="119" t="s">
        <v>3942</v>
      </c>
      <c r="D92" s="120"/>
      <c r="E92" s="173"/>
      <c r="F92" s="174"/>
      <c r="G92" s="174"/>
      <c r="H92" s="174"/>
      <c r="I92" s="175"/>
    </row>
    <row r="93" spans="1:9" x14ac:dyDescent="0.25">
      <c r="A93" s="59"/>
      <c r="B93" s="121"/>
      <c r="C93" s="122"/>
      <c r="D93" s="120"/>
      <c r="E93" s="176"/>
      <c r="F93" s="177"/>
      <c r="G93" s="177"/>
      <c r="H93" s="177"/>
      <c r="I93" s="178"/>
    </row>
    <row r="94" spans="1:9" x14ac:dyDescent="0.25">
      <c r="A94" s="59"/>
      <c r="B94" s="121"/>
      <c r="C94" s="122"/>
      <c r="D94" s="120"/>
      <c r="E94" s="176"/>
      <c r="F94" s="177"/>
      <c r="G94" s="177"/>
      <c r="H94" s="177"/>
      <c r="I94" s="178"/>
    </row>
    <row r="95" spans="1:9" x14ac:dyDescent="0.25">
      <c r="A95" s="59"/>
      <c r="B95" s="121"/>
      <c r="C95" s="122"/>
      <c r="D95" s="120"/>
      <c r="E95" s="176"/>
      <c r="F95" s="177"/>
      <c r="G95" s="177"/>
      <c r="H95" s="177"/>
      <c r="I95" s="178"/>
    </row>
    <row r="96" spans="1:9" x14ac:dyDescent="0.25">
      <c r="A96" s="59"/>
      <c r="B96" s="77"/>
      <c r="C96" s="104"/>
      <c r="D96" s="120"/>
      <c r="E96" s="179"/>
      <c r="F96" s="180"/>
      <c r="G96" s="180"/>
      <c r="H96" s="180"/>
      <c r="I96" s="181"/>
    </row>
    <row r="97" spans="1:9" ht="15.75" thickBot="1" x14ac:dyDescent="0.3">
      <c r="A97" s="59"/>
      <c r="B97" s="77"/>
      <c r="C97" s="104"/>
      <c r="E97" s="76" t="s">
        <v>3943</v>
      </c>
      <c r="F97" s="123"/>
      <c r="G97" s="60"/>
      <c r="H97" s="60"/>
      <c r="I97" s="64"/>
    </row>
    <row r="98" spans="1:9" x14ac:dyDescent="0.25">
      <c r="A98" s="59"/>
      <c r="B98" s="77"/>
      <c r="C98" s="104"/>
      <c r="D98" s="60"/>
      <c r="E98" s="60"/>
      <c r="F98" s="60"/>
      <c r="G98" s="60"/>
      <c r="H98" s="60"/>
      <c r="I98" s="64"/>
    </row>
    <row r="99" spans="1:9" x14ac:dyDescent="0.25">
      <c r="A99" s="59"/>
      <c r="B99" s="77"/>
      <c r="C99" s="104"/>
      <c r="D99" s="60"/>
      <c r="E99" s="60"/>
      <c r="F99" s="60"/>
      <c r="G99" s="60"/>
      <c r="H99" s="60"/>
      <c r="I99" s="64"/>
    </row>
    <row r="100" spans="1:9" x14ac:dyDescent="0.25">
      <c r="A100" s="59"/>
      <c r="B100" s="77"/>
      <c r="C100" s="104"/>
      <c r="D100" s="60"/>
      <c r="E100" s="60"/>
      <c r="F100" s="60"/>
      <c r="G100" s="60"/>
      <c r="H100" s="60"/>
      <c r="I100" s="64"/>
    </row>
    <row r="101" spans="1:9" x14ac:dyDescent="0.25">
      <c r="A101" s="59"/>
      <c r="B101" s="77"/>
      <c r="C101" s="104"/>
      <c r="D101" s="60"/>
      <c r="E101" s="60"/>
      <c r="F101" s="60"/>
      <c r="G101" s="60"/>
      <c r="H101" s="60"/>
      <c r="I101" s="64"/>
    </row>
    <row r="102" spans="1:9" x14ac:dyDescent="0.25">
      <c r="A102" s="59"/>
      <c r="B102" s="77"/>
      <c r="C102" s="104"/>
      <c r="D102" s="60"/>
      <c r="E102" s="60"/>
      <c r="F102" s="60"/>
      <c r="G102" s="60"/>
      <c r="H102" s="60"/>
      <c r="I102" s="64"/>
    </row>
    <row r="103" spans="1:9" x14ac:dyDescent="0.25">
      <c r="A103" s="59"/>
      <c r="B103" s="77"/>
      <c r="C103" s="104"/>
      <c r="D103" s="60"/>
      <c r="E103" s="60"/>
      <c r="F103" s="60"/>
      <c r="G103" s="60"/>
      <c r="H103" s="60"/>
      <c r="I103" s="64"/>
    </row>
    <row r="104" spans="1:9" x14ac:dyDescent="0.25">
      <c r="A104" s="59"/>
      <c r="B104" s="77"/>
      <c r="C104" s="104"/>
      <c r="D104" s="60"/>
      <c r="E104" s="60"/>
      <c r="F104" s="60"/>
      <c r="G104" s="60"/>
      <c r="H104" s="60"/>
      <c r="I104" s="64"/>
    </row>
    <row r="105" spans="1:9" x14ac:dyDescent="0.25">
      <c r="A105" s="59"/>
      <c r="B105" s="60"/>
      <c r="C105" s="61"/>
      <c r="D105" s="60"/>
      <c r="E105" s="60"/>
      <c r="F105" s="60"/>
      <c r="G105" s="60"/>
      <c r="H105" s="60"/>
      <c r="I105" s="64"/>
    </row>
    <row r="106" spans="1:9" x14ac:dyDescent="0.25">
      <c r="A106" s="66"/>
      <c r="B106" s="67" t="s">
        <v>3944</v>
      </c>
      <c r="C106" s="68"/>
      <c r="D106" s="69"/>
      <c r="E106" s="69"/>
      <c r="F106" s="69"/>
      <c r="G106" s="69"/>
      <c r="H106" s="69"/>
      <c r="I106" s="70"/>
    </row>
    <row r="107" spans="1:9" x14ac:dyDescent="0.25">
      <c r="A107" s="59"/>
      <c r="B107" s="60"/>
      <c r="C107" s="61"/>
      <c r="D107" s="60"/>
      <c r="E107" s="60"/>
      <c r="F107" s="60"/>
      <c r="G107" s="60"/>
      <c r="H107" s="60"/>
      <c r="I107" s="64"/>
    </row>
    <row r="108" spans="1:9" x14ac:dyDescent="0.25">
      <c r="A108" s="59"/>
      <c r="B108" s="124" t="s">
        <v>3945</v>
      </c>
      <c r="C108" s="124" t="s">
        <v>3946</v>
      </c>
      <c r="D108" s="124" t="s">
        <v>3864</v>
      </c>
      <c r="E108" s="124" t="s">
        <v>3862</v>
      </c>
      <c r="F108" s="44" t="s">
        <v>3947</v>
      </c>
      <c r="G108" s="124" t="s">
        <v>3948</v>
      </c>
      <c r="H108" s="124" t="s">
        <v>3861</v>
      </c>
      <c r="I108" s="64"/>
    </row>
    <row r="109" spans="1:9" x14ac:dyDescent="0.25">
      <c r="A109" s="59"/>
      <c r="B109" s="125"/>
      <c r="C109" s="126"/>
      <c r="D109" s="104" t="s">
        <v>3860</v>
      </c>
      <c r="E109" s="104"/>
      <c r="F109" s="103"/>
      <c r="G109" s="127"/>
      <c r="H109" s="128"/>
      <c r="I109" s="64"/>
    </row>
    <row r="110" spans="1:9" x14ac:dyDescent="0.25">
      <c r="A110" s="59"/>
      <c r="B110" s="125"/>
      <c r="C110" s="126"/>
      <c r="D110" s="104" t="s">
        <v>3860</v>
      </c>
      <c r="E110" s="104"/>
      <c r="F110" s="129"/>
      <c r="G110" s="127"/>
      <c r="H110" s="128"/>
      <c r="I110" s="64"/>
    </row>
    <row r="111" spans="1:9" x14ac:dyDescent="0.25">
      <c r="A111" s="59"/>
      <c r="B111" s="125"/>
      <c r="C111" s="126"/>
      <c r="D111" s="104" t="s">
        <v>3860</v>
      </c>
      <c r="E111" s="104"/>
      <c r="F111" s="129"/>
      <c r="G111" s="127"/>
      <c r="H111" s="128"/>
      <c r="I111" s="64"/>
    </row>
    <row r="112" spans="1:9" x14ac:dyDescent="0.25">
      <c r="A112" s="59"/>
      <c r="B112" s="125"/>
      <c r="C112" s="126"/>
      <c r="D112" s="104" t="s">
        <v>3860</v>
      </c>
      <c r="E112" s="104"/>
      <c r="F112" s="129"/>
      <c r="G112" s="127"/>
      <c r="H112" s="128"/>
      <c r="I112" s="64"/>
    </row>
    <row r="113" spans="1:9" x14ac:dyDescent="0.25">
      <c r="A113" s="59"/>
      <c r="B113" s="125"/>
      <c r="C113" s="126"/>
      <c r="D113" s="104" t="s">
        <v>3860</v>
      </c>
      <c r="E113" s="104"/>
      <c r="F113" s="103"/>
      <c r="G113" s="127"/>
      <c r="H113" s="128"/>
      <c r="I113" s="64"/>
    </row>
    <row r="114" spans="1:9" ht="11.25" customHeight="1" x14ac:dyDescent="0.25">
      <c r="A114" s="59"/>
      <c r="B114" s="60"/>
      <c r="C114" s="61"/>
      <c r="D114" s="60"/>
      <c r="E114" s="60"/>
      <c r="F114" s="60"/>
      <c r="G114" s="60"/>
      <c r="H114" s="60"/>
      <c r="I114" s="64"/>
    </row>
    <row r="115" spans="1:9" hidden="1" x14ac:dyDescent="0.25">
      <c r="A115" s="59"/>
      <c r="B115" s="114" t="s">
        <v>3949</v>
      </c>
      <c r="C115" s="61"/>
      <c r="D115" s="60"/>
      <c r="E115" s="60"/>
      <c r="F115" s="60"/>
      <c r="G115" s="60"/>
      <c r="H115" s="60"/>
      <c r="I115" s="64"/>
    </row>
    <row r="116" spans="1:9" hidden="1" x14ac:dyDescent="0.25">
      <c r="A116" s="59"/>
      <c r="B116" s="60"/>
      <c r="C116" s="130" t="s">
        <v>3950</v>
      </c>
      <c r="D116" s="131" t="s">
        <v>3951</v>
      </c>
      <c r="E116" s="131"/>
      <c r="F116" s="131"/>
      <c r="G116" s="132" t="s">
        <v>3952</v>
      </c>
      <c r="H116" s="60"/>
      <c r="I116" s="64"/>
    </row>
    <row r="117" spans="1:9" hidden="1" x14ac:dyDescent="0.25">
      <c r="A117" s="59"/>
      <c r="B117" s="133" t="s">
        <v>3953</v>
      </c>
      <c r="C117" s="115">
        <v>0</v>
      </c>
      <c r="D117" s="134" t="s">
        <v>3954</v>
      </c>
      <c r="E117" s="134"/>
      <c r="F117" s="134"/>
      <c r="G117" s="134" t="s">
        <v>3955</v>
      </c>
      <c r="H117" s="135" t="s">
        <v>3956</v>
      </c>
      <c r="I117" s="64"/>
    </row>
    <row r="118" spans="1:9" hidden="1" x14ac:dyDescent="0.25">
      <c r="A118" s="59"/>
      <c r="B118" s="136" t="s">
        <v>3957</v>
      </c>
      <c r="C118" s="115" t="s">
        <v>4</v>
      </c>
      <c r="D118" s="134" t="s">
        <v>3958</v>
      </c>
      <c r="E118" s="134"/>
      <c r="F118" s="134"/>
      <c r="G118" s="134" t="s">
        <v>3955</v>
      </c>
      <c r="H118" s="137" t="s">
        <v>3959</v>
      </c>
      <c r="I118" s="64"/>
    </row>
    <row r="119" spans="1:9" hidden="1" x14ac:dyDescent="0.25">
      <c r="A119" s="59"/>
      <c r="B119" s="60" t="s">
        <v>3960</v>
      </c>
      <c r="C119" s="115" t="s">
        <v>4</v>
      </c>
      <c r="D119" s="134" t="s">
        <v>3958</v>
      </c>
      <c r="E119" s="134"/>
      <c r="F119" s="134"/>
      <c r="G119" s="134" t="s">
        <v>3955</v>
      </c>
      <c r="H119" s="138" t="s">
        <v>3961</v>
      </c>
      <c r="I119" s="64"/>
    </row>
    <row r="120" spans="1:9" hidden="1" x14ac:dyDescent="0.25">
      <c r="A120" s="59"/>
      <c r="B120" s="136" t="s">
        <v>3962</v>
      </c>
      <c r="C120" s="115">
        <v>0</v>
      </c>
      <c r="D120" s="134" t="s">
        <v>3963</v>
      </c>
      <c r="E120" s="134"/>
      <c r="F120" s="134"/>
      <c r="G120" s="134" t="s">
        <v>3955</v>
      </c>
      <c r="H120" s="137" t="s">
        <v>3959</v>
      </c>
      <c r="I120" s="64"/>
    </row>
    <row r="121" spans="1:9" hidden="1" x14ac:dyDescent="0.25">
      <c r="A121" s="59"/>
      <c r="B121" s="136" t="s">
        <v>3964</v>
      </c>
      <c r="C121" s="115">
        <v>0</v>
      </c>
      <c r="D121" s="134" t="s">
        <v>3965</v>
      </c>
      <c r="E121" s="134"/>
      <c r="F121" s="134"/>
      <c r="G121" s="134" t="s">
        <v>3955</v>
      </c>
      <c r="H121" s="137" t="s">
        <v>3959</v>
      </c>
      <c r="I121" s="64"/>
    </row>
    <row r="122" spans="1:9" hidden="1" x14ac:dyDescent="0.25">
      <c r="A122" s="59"/>
      <c r="B122" s="60" t="s">
        <v>3966</v>
      </c>
      <c r="C122" s="115" t="s">
        <v>4</v>
      </c>
      <c r="D122" s="134" t="s">
        <v>3967</v>
      </c>
      <c r="E122" s="134"/>
      <c r="F122" s="134"/>
      <c r="G122" s="134" t="s">
        <v>3955</v>
      </c>
      <c r="H122" s="138" t="s">
        <v>3961</v>
      </c>
      <c r="I122" s="64"/>
    </row>
    <row r="123" spans="1:9" ht="31.5" hidden="1" customHeight="1" x14ac:dyDescent="0.25">
      <c r="A123" s="59"/>
      <c r="B123" s="120" t="s">
        <v>3968</v>
      </c>
      <c r="C123" s="115" t="s">
        <v>4</v>
      </c>
      <c r="D123" s="134" t="s">
        <v>3967</v>
      </c>
      <c r="E123" s="134"/>
      <c r="F123" s="134"/>
      <c r="G123" s="134" t="s">
        <v>3955</v>
      </c>
      <c r="H123" s="60"/>
      <c r="I123" s="64"/>
    </row>
    <row r="124" spans="1:9" hidden="1" x14ac:dyDescent="0.25">
      <c r="A124" s="59"/>
      <c r="B124" s="60" t="s">
        <v>3969</v>
      </c>
      <c r="C124" s="115" t="s">
        <v>4</v>
      </c>
      <c r="D124" s="134" t="s">
        <v>3970</v>
      </c>
      <c r="E124" s="134"/>
      <c r="F124" s="134"/>
      <c r="G124" s="134" t="s">
        <v>3955</v>
      </c>
      <c r="H124" s="137" t="s">
        <v>3959</v>
      </c>
      <c r="I124" s="64"/>
    </row>
    <row r="125" spans="1:9" hidden="1" x14ac:dyDescent="0.25">
      <c r="A125" s="59"/>
      <c r="B125" s="139" t="s">
        <v>3971</v>
      </c>
      <c r="C125" s="115"/>
      <c r="D125" s="2"/>
      <c r="E125" s="2"/>
      <c r="F125" s="2"/>
      <c r="G125" s="134" t="s">
        <v>3955</v>
      </c>
      <c r="H125" s="60"/>
      <c r="I125" s="64"/>
    </row>
    <row r="126" spans="1:9" hidden="1" x14ac:dyDescent="0.25">
      <c r="A126" s="59"/>
      <c r="B126" s="60"/>
      <c r="C126" s="61"/>
      <c r="D126" s="60"/>
      <c r="E126" s="60"/>
      <c r="F126" s="60"/>
      <c r="G126" s="60"/>
      <c r="H126" s="60"/>
      <c r="I126" s="64"/>
    </row>
    <row r="127" spans="1:9" hidden="1" x14ac:dyDescent="0.25">
      <c r="A127" s="59"/>
      <c r="B127" s="133" t="s">
        <v>3972</v>
      </c>
      <c r="C127" s="140"/>
      <c r="D127" s="141"/>
      <c r="E127" s="141"/>
      <c r="F127" s="141"/>
      <c r="G127" s="142"/>
      <c r="H127" s="60"/>
      <c r="I127" s="64"/>
    </row>
    <row r="128" spans="1:9" hidden="1" x14ac:dyDescent="0.25">
      <c r="A128" s="59"/>
      <c r="B128" s="136"/>
      <c r="C128" s="61"/>
      <c r="D128" s="60"/>
      <c r="E128" s="60"/>
      <c r="F128" s="60"/>
      <c r="G128" s="143"/>
      <c r="H128" s="60"/>
      <c r="I128" s="64"/>
    </row>
    <row r="129" spans="1:9" hidden="1" x14ac:dyDescent="0.25">
      <c r="A129" s="59"/>
      <c r="B129" s="136"/>
      <c r="C129" s="61"/>
      <c r="D129" s="60"/>
      <c r="E129" s="60"/>
      <c r="F129" s="60"/>
      <c r="G129" s="143"/>
      <c r="H129" s="60"/>
      <c r="I129" s="64"/>
    </row>
    <row r="130" spans="1:9" hidden="1" x14ac:dyDescent="0.25">
      <c r="A130" s="59"/>
      <c r="B130" s="144"/>
      <c r="C130" s="145"/>
      <c r="D130" s="146"/>
      <c r="E130" s="146"/>
      <c r="F130" s="146"/>
      <c r="G130" s="147"/>
      <c r="H130" s="60"/>
      <c r="I130" s="64"/>
    </row>
    <row r="131" spans="1:9" hidden="1" x14ac:dyDescent="0.25">
      <c r="A131" s="59"/>
      <c r="B131" s="60"/>
      <c r="C131" s="61"/>
      <c r="D131" s="60"/>
      <c r="E131" s="60"/>
      <c r="F131" s="60"/>
      <c r="G131" s="60"/>
      <c r="H131" s="60"/>
      <c r="I131" s="64"/>
    </row>
    <row r="132" spans="1:9" ht="8.25" hidden="1" customHeight="1" x14ac:dyDescent="0.25">
      <c r="A132" s="59"/>
      <c r="B132" s="60"/>
      <c r="C132" s="148"/>
      <c r="D132" s="60"/>
      <c r="E132" s="60"/>
      <c r="F132" s="60"/>
      <c r="G132" s="60"/>
      <c r="H132" s="60"/>
      <c r="I132" s="64"/>
    </row>
    <row r="133" spans="1:9" x14ac:dyDescent="0.25">
      <c r="A133" s="59"/>
      <c r="B133" s="149" t="s">
        <v>3973</v>
      </c>
      <c r="C133" s="61"/>
      <c r="D133" s="60"/>
      <c r="E133" s="60"/>
      <c r="F133" s="60"/>
      <c r="G133" s="60"/>
      <c r="H133" s="60"/>
      <c r="I133" s="64"/>
    </row>
    <row r="134" spans="1:9" ht="3" customHeight="1" x14ac:dyDescent="0.25">
      <c r="A134" s="59"/>
      <c r="B134" s="60"/>
      <c r="C134" s="61"/>
      <c r="D134" s="60"/>
      <c r="E134" s="60"/>
      <c r="F134" s="60"/>
      <c r="G134" s="60"/>
      <c r="H134" s="60"/>
      <c r="I134" s="64"/>
    </row>
    <row r="135" spans="1:9" x14ac:dyDescent="0.25">
      <c r="A135" s="59"/>
      <c r="B135" s="60" t="s">
        <v>3974</v>
      </c>
      <c r="C135" s="61"/>
      <c r="D135" s="60"/>
      <c r="E135" s="60"/>
      <c r="F135" s="60"/>
      <c r="G135" s="60"/>
      <c r="H135" s="60"/>
      <c r="I135" s="64"/>
    </row>
    <row r="136" spans="1:9" ht="13.5" customHeight="1" x14ac:dyDescent="0.25">
      <c r="A136" s="59"/>
      <c r="B136" s="60"/>
      <c r="C136" s="61"/>
      <c r="D136" s="60"/>
      <c r="E136" s="60"/>
      <c r="F136" s="60"/>
      <c r="G136" s="60"/>
      <c r="H136" s="60"/>
      <c r="I136" s="64"/>
    </row>
    <row r="137" spans="1:9" ht="6" hidden="1" customHeight="1" x14ac:dyDescent="0.25">
      <c r="A137" s="59"/>
      <c r="B137" s="60"/>
      <c r="C137" s="61"/>
      <c r="D137" s="60"/>
      <c r="E137" s="60"/>
      <c r="F137" s="60"/>
      <c r="G137" s="60"/>
      <c r="H137" s="60"/>
      <c r="I137" s="64"/>
    </row>
    <row r="138" spans="1:9" ht="42.75" customHeight="1" x14ac:dyDescent="0.25">
      <c r="A138" s="59"/>
      <c r="B138" s="182" t="s">
        <v>3975</v>
      </c>
      <c r="C138" s="183"/>
      <c r="D138" s="183"/>
      <c r="E138" s="183"/>
      <c r="F138" s="183"/>
      <c r="G138" s="183"/>
      <c r="H138" s="183"/>
      <c r="I138" s="64"/>
    </row>
    <row r="139" spans="1:9" ht="14.25" customHeight="1" x14ac:dyDescent="0.25">
      <c r="A139" s="59"/>
      <c r="B139" s="150"/>
      <c r="C139" s="150"/>
      <c r="D139" s="150"/>
      <c r="E139" s="150"/>
      <c r="F139" s="150"/>
      <c r="G139" s="150"/>
      <c r="H139" s="150"/>
      <c r="I139" s="64"/>
    </row>
    <row r="140" spans="1:9" ht="70.5" customHeight="1" x14ac:dyDescent="0.25">
      <c r="A140" s="59"/>
      <c r="B140" s="184" t="s">
        <v>3976</v>
      </c>
      <c r="C140" s="184"/>
      <c r="D140" s="184"/>
      <c r="E140" s="184"/>
      <c r="F140" s="184"/>
      <c r="G140" s="184"/>
      <c r="H140" s="184"/>
      <c r="I140" s="64"/>
    </row>
    <row r="141" spans="1:9" ht="115.5" customHeight="1" x14ac:dyDescent="0.25">
      <c r="A141" s="59"/>
      <c r="B141" s="165" t="s">
        <v>3977</v>
      </c>
      <c r="C141" s="166"/>
      <c r="D141" s="166"/>
      <c r="E141" s="166"/>
      <c r="F141" s="166"/>
      <c r="G141" s="166"/>
      <c r="H141" s="166"/>
      <c r="I141" s="64"/>
    </row>
    <row r="142" spans="1:9" ht="18.75" customHeight="1" thickBot="1" x14ac:dyDescent="0.3">
      <c r="A142" s="151"/>
      <c r="B142" s="152"/>
      <c r="C142" s="153"/>
      <c r="D142" s="152"/>
      <c r="E142" s="152"/>
      <c r="F142" s="152"/>
      <c r="G142" s="152"/>
      <c r="H142" s="152"/>
      <c r="I142" s="154"/>
    </row>
  </sheetData>
  <mergeCells count="35">
    <mergeCell ref="C9:H9"/>
    <mergeCell ref="C11:H11"/>
    <mergeCell ref="C12:H12"/>
    <mergeCell ref="C16:H16"/>
    <mergeCell ref="C18:D18"/>
    <mergeCell ref="G25:H25"/>
    <mergeCell ref="G26:H26"/>
    <mergeCell ref="B31:E35"/>
    <mergeCell ref="G31:H31"/>
    <mergeCell ref="G33:H33"/>
    <mergeCell ref="G35:H35"/>
    <mergeCell ref="B21:E28"/>
    <mergeCell ref="G21:H21"/>
    <mergeCell ref="G22:H22"/>
    <mergeCell ref="G23:H23"/>
    <mergeCell ref="G24:H24"/>
    <mergeCell ref="E38:F38"/>
    <mergeCell ref="G38:H38"/>
    <mergeCell ref="E39:F39"/>
    <mergeCell ref="G39:H39"/>
    <mergeCell ref="E40:F40"/>
    <mergeCell ref="G40:H40"/>
    <mergeCell ref="E41:F41"/>
    <mergeCell ref="G41:H41"/>
    <mergeCell ref="E42:F42"/>
    <mergeCell ref="G42:H42"/>
    <mergeCell ref="E43:F43"/>
    <mergeCell ref="G43:H43"/>
    <mergeCell ref="B141:H141"/>
    <mergeCell ref="E44:F44"/>
    <mergeCell ref="G44:H44"/>
    <mergeCell ref="G45:H45"/>
    <mergeCell ref="E92:I96"/>
    <mergeCell ref="B138:H138"/>
    <mergeCell ref="B140:H140"/>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nchor moveWithCells="1" sizeWithCells="1">
                  <from>
                    <xdr:col>0</xdr:col>
                    <xdr:colOff>161925</xdr:colOff>
                    <xdr:row>132</xdr:row>
                    <xdr:rowOff>47625</xdr:rowOff>
                  </from>
                  <to>
                    <xdr:col>1</xdr:col>
                    <xdr:colOff>200025</xdr:colOff>
                    <xdr:row>134</xdr:row>
                    <xdr:rowOff>38100</xdr:rowOff>
                  </to>
                </anchor>
              </controlPr>
            </control>
          </mc:Choice>
        </mc:AlternateContent>
        <mc:AlternateContent xmlns:mc="http://schemas.openxmlformats.org/markup-compatibility/2006">
          <mc:Choice Requires="x14">
            <control shapeId="4098" r:id="rId4" name="Check Box 2">
              <controlPr defaultSize="0" autoFill="0" autoLine="0" autoPict="0">
                <anchor moveWithCells="1" sizeWithCells="1">
                  <from>
                    <xdr:col>0</xdr:col>
                    <xdr:colOff>161925</xdr:colOff>
                    <xdr:row>134</xdr:row>
                    <xdr:rowOff>38100</xdr:rowOff>
                  </from>
                  <to>
                    <xdr:col>1</xdr:col>
                    <xdr:colOff>190500</xdr:colOff>
                    <xdr:row>135</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O942"/>
  <sheetViews>
    <sheetView topLeftCell="C1" workbookViewId="0">
      <selection activeCell="M1" sqref="M1:R1048576"/>
    </sheetView>
  </sheetViews>
  <sheetFormatPr baseColWidth="10" defaultRowHeight="15" x14ac:dyDescent="0.25"/>
  <cols>
    <col min="1" max="1" width="3" bestFit="1" customWidth="1"/>
    <col min="2" max="2" width="30.42578125" bestFit="1" customWidth="1"/>
  </cols>
  <sheetData>
    <row r="1" spans="1:15" x14ac:dyDescent="0.25">
      <c r="A1" s="2">
        <v>1</v>
      </c>
      <c r="B1" s="3" t="s">
        <v>19</v>
      </c>
      <c r="C1" s="2" t="e">
        <f ca="1">+MID(D1,22,2)</f>
        <v>#NAME?</v>
      </c>
      <c r="D1" s="2" t="e">
        <f t="shared" ref="D1:D20" ca="1" si="0">_xlfn.FORMULATEXT(E1)</f>
        <v>#NAME?</v>
      </c>
      <c r="E1" s="8" t="e">
        <f>+#REF!</f>
        <v>#REF!</v>
      </c>
      <c r="H1" s="2" t="s">
        <v>20</v>
      </c>
      <c r="I1" s="2" t="e">
        <f ca="1">+MID(J1,4,10)</f>
        <v>#NAME?</v>
      </c>
      <c r="J1" s="2" t="e">
        <f t="shared" ref="J1" ca="1" si="1">_xlfn.FORMULATEXT(K1)</f>
        <v>#NAME?</v>
      </c>
      <c r="K1" s="4">
        <f>+A44</f>
        <v>44</v>
      </c>
      <c r="M1" t="s">
        <v>66</v>
      </c>
    </row>
    <row r="2" spans="1:15" x14ac:dyDescent="0.25">
      <c r="A2" s="2">
        <v>2</v>
      </c>
      <c r="B2" s="3" t="s">
        <v>21</v>
      </c>
      <c r="C2" s="2" t="e">
        <f t="shared" ref="C2:C4" ca="1" si="2">+MID(D2,22,2)</f>
        <v>#NAME?</v>
      </c>
      <c r="D2" s="2" t="e">
        <f t="shared" ca="1" si="0"/>
        <v>#NAME?</v>
      </c>
      <c r="E2" s="8" t="e">
        <f>+#REF!</f>
        <v>#REF!</v>
      </c>
      <c r="H2" t="s">
        <v>65</v>
      </c>
      <c r="I2" s="2" t="e">
        <f ca="1">+MID(J2,4,10)</f>
        <v>#NAME?</v>
      </c>
      <c r="J2" s="2" t="e">
        <f t="shared" ref="J2" ca="1" si="3">_xlfn.FORMULATEXT(K2)</f>
        <v>#NAME?</v>
      </c>
      <c r="K2" s="4">
        <f>+A8</f>
        <v>8</v>
      </c>
      <c r="M2" t="s">
        <v>67</v>
      </c>
    </row>
    <row r="3" spans="1:15" x14ac:dyDescent="0.25">
      <c r="A3" s="2">
        <v>3</v>
      </c>
      <c r="B3" s="3" t="s">
        <v>22</v>
      </c>
      <c r="C3" s="2" t="e">
        <f t="shared" ca="1" si="2"/>
        <v>#NAME?</v>
      </c>
      <c r="D3" s="2" t="e">
        <f t="shared" ca="1" si="0"/>
        <v>#NAME?</v>
      </c>
      <c r="E3" s="5" t="e">
        <f>+#REF!</f>
        <v>#REF!</v>
      </c>
      <c r="H3" s="2" t="s">
        <v>64</v>
      </c>
      <c r="I3" s="2" t="e">
        <f ca="1">+MID(J3,21,10)</f>
        <v>#NAME?</v>
      </c>
      <c r="J3" s="2" t="e">
        <f ca="1">_xlfn.FORMULATEXT(K3)</f>
        <v>#NAME?</v>
      </c>
      <c r="K3" s="2" t="e">
        <f>+#REF!</f>
        <v>#REF!</v>
      </c>
      <c r="M3" t="str">
        <f>+N3&amp;" - "&amp;O3</f>
        <v>011111 - Cultivo de arroz</v>
      </c>
      <c r="N3" s="9" t="s">
        <v>68</v>
      </c>
      <c r="O3" s="9" t="s">
        <v>69</v>
      </c>
    </row>
    <row r="4" spans="1:15" x14ac:dyDescent="0.25">
      <c r="A4" s="2">
        <v>4</v>
      </c>
      <c r="B4" s="3" t="s">
        <v>23</v>
      </c>
      <c r="C4" s="2" t="e">
        <f t="shared" ca="1" si="2"/>
        <v>#NAME?</v>
      </c>
      <c r="D4" s="2" t="e">
        <f t="shared" ca="1" si="0"/>
        <v>#NAME?</v>
      </c>
      <c r="E4" s="8" t="e">
        <f>+#REF!</f>
        <v>#REF!</v>
      </c>
      <c r="M4" t="str">
        <f t="shared" ref="M4:M67" si="4">+N4&amp;" - "&amp;O4</f>
        <v>011112 - Cultivo de trigo</v>
      </c>
      <c r="N4" s="9" t="s">
        <v>70</v>
      </c>
      <c r="O4" s="9" t="s">
        <v>71</v>
      </c>
    </row>
    <row r="5" spans="1:15" x14ac:dyDescent="0.25">
      <c r="A5" s="2">
        <v>5</v>
      </c>
      <c r="B5" s="6" t="s">
        <v>24</v>
      </c>
      <c r="C5" s="2" t="e">
        <f ca="1">+MID(D5,22,3)</f>
        <v>#NAME?</v>
      </c>
      <c r="D5" s="2" t="e">
        <f t="shared" ca="1" si="0"/>
        <v>#NAME?</v>
      </c>
      <c r="E5" s="8" t="e">
        <f>+#REF!</f>
        <v>#REF!</v>
      </c>
      <c r="K5" s="30" t="s">
        <v>3863</v>
      </c>
      <c r="M5" t="str">
        <f t="shared" si="4"/>
        <v>011119 - Cultivo de cereales n.c.p., excepto los de uso forrajero</v>
      </c>
      <c r="N5" s="9" t="s">
        <v>72</v>
      </c>
      <c r="O5" s="9" t="s">
        <v>73</v>
      </c>
    </row>
    <row r="6" spans="1:15" x14ac:dyDescent="0.25">
      <c r="A6" s="2">
        <v>6</v>
      </c>
      <c r="B6" s="3" t="s">
        <v>25</v>
      </c>
      <c r="C6" s="2" t="e">
        <f t="shared" ref="C6:C8" ca="1" si="5">+MID(D6,22,10)</f>
        <v>#NAME?</v>
      </c>
      <c r="D6" s="2" t="e">
        <f t="shared" ca="1" si="0"/>
        <v>#NAME?</v>
      </c>
      <c r="E6" s="5" t="e">
        <f>+#REF!</f>
        <v>#REF!</v>
      </c>
      <c r="H6" s="30" t="s">
        <v>3864</v>
      </c>
      <c r="K6" t="s">
        <v>1947</v>
      </c>
      <c r="M6" t="str">
        <f t="shared" si="4"/>
        <v>011129 - Cultivo de cereales de uso forrajero n.c.p.</v>
      </c>
      <c r="N6" s="9" t="s">
        <v>74</v>
      </c>
      <c r="O6" s="9" t="s">
        <v>75</v>
      </c>
    </row>
    <row r="7" spans="1:15" x14ac:dyDescent="0.25">
      <c r="A7" s="2">
        <v>7</v>
      </c>
      <c r="B7" s="3" t="s">
        <v>26</v>
      </c>
      <c r="C7" s="2" t="e">
        <f t="shared" ca="1" si="5"/>
        <v>#NAME?</v>
      </c>
      <c r="D7" s="2" t="e">
        <f t="shared" ca="1" si="0"/>
        <v>#NAME?</v>
      </c>
      <c r="E7" s="8" t="e">
        <f>+#REF!</f>
        <v>#REF!</v>
      </c>
      <c r="H7" t="s">
        <v>3860</v>
      </c>
      <c r="K7" t="s">
        <v>1945</v>
      </c>
      <c r="M7" t="str">
        <f t="shared" si="4"/>
        <v>011130 - Cultivo de pastos de uso forrajero</v>
      </c>
      <c r="N7" s="9" t="s">
        <v>76</v>
      </c>
      <c r="O7" s="9" t="s">
        <v>77</v>
      </c>
    </row>
    <row r="8" spans="1:15" x14ac:dyDescent="0.25">
      <c r="A8" s="2">
        <v>8</v>
      </c>
      <c r="B8" s="3" t="s">
        <v>27</v>
      </c>
      <c r="C8" s="2" t="e">
        <f t="shared" ca="1" si="5"/>
        <v>#NAME?</v>
      </c>
      <c r="D8" s="2" t="e">
        <f t="shared" ca="1" si="0"/>
        <v>#NAME?</v>
      </c>
      <c r="E8" s="8" t="e">
        <f>+#REF!</f>
        <v>#REF!</v>
      </c>
      <c r="H8" t="s">
        <v>3865</v>
      </c>
      <c r="K8" t="s">
        <v>1946</v>
      </c>
      <c r="M8" t="str">
        <f t="shared" si="4"/>
        <v>011211 - Cultivo de soja</v>
      </c>
      <c r="N8" s="9" t="s">
        <v>78</v>
      </c>
      <c r="O8" s="9" t="s">
        <v>79</v>
      </c>
    </row>
    <row r="9" spans="1:15" x14ac:dyDescent="0.25">
      <c r="A9" s="2">
        <v>9</v>
      </c>
      <c r="B9" s="3" t="s">
        <v>28</v>
      </c>
      <c r="C9" s="2" t="e">
        <f ca="1">+MID(D9,20,10)</f>
        <v>#NAME?</v>
      </c>
      <c r="D9" s="2" t="e">
        <f t="shared" ca="1" si="0"/>
        <v>#NAME?</v>
      </c>
      <c r="E9" s="8" t="e">
        <f>+#REF!</f>
        <v>#REF!</v>
      </c>
      <c r="H9" t="s">
        <v>3866</v>
      </c>
      <c r="M9" t="str">
        <f t="shared" si="4"/>
        <v>011291 - Cultivo de girasol</v>
      </c>
      <c r="N9" s="9" t="s">
        <v>80</v>
      </c>
      <c r="O9" s="9" t="s">
        <v>81</v>
      </c>
    </row>
    <row r="10" spans="1:15" x14ac:dyDescent="0.25">
      <c r="A10" s="2">
        <v>10</v>
      </c>
      <c r="B10" s="3" t="s">
        <v>29</v>
      </c>
      <c r="C10" s="2" t="e">
        <f t="shared" ref="C10:C20" ca="1" si="6">+MID(D10,20,10)</f>
        <v>#NAME?</v>
      </c>
      <c r="D10" s="2" t="e">
        <f t="shared" ca="1" si="0"/>
        <v>#NAME?</v>
      </c>
      <c r="E10" s="8" t="e">
        <f>+#REF!</f>
        <v>#REF!</v>
      </c>
      <c r="H10" t="s">
        <v>3867</v>
      </c>
      <c r="K10" s="14">
        <f ca="1">+TODAY()</f>
        <v>43241</v>
      </c>
      <c r="M10" t="str">
        <f t="shared" si="4"/>
        <v>011299 - Cultivo de oleaginosas n.c.p. excepto soja y girasol</v>
      </c>
      <c r="N10" s="9" t="s">
        <v>82</v>
      </c>
      <c r="O10" s="9" t="s">
        <v>83</v>
      </c>
    </row>
    <row r="11" spans="1:15" x14ac:dyDescent="0.25">
      <c r="A11" s="2">
        <v>11</v>
      </c>
      <c r="B11" s="3" t="s">
        <v>30</v>
      </c>
      <c r="C11" s="2" t="e">
        <f t="shared" ca="1" si="6"/>
        <v>#NAME?</v>
      </c>
      <c r="D11" s="2" t="e">
        <f t="shared" ca="1" si="0"/>
        <v>#NAME?</v>
      </c>
      <c r="E11" s="8" t="e">
        <f>+#REF!</f>
        <v>#REF!</v>
      </c>
      <c r="H11" t="s">
        <v>3868</v>
      </c>
      <c r="K11" t="str">
        <f ca="1">+TEXT(K10,"yyyy")</f>
        <v>2018</v>
      </c>
      <c r="M11" t="str">
        <f t="shared" si="4"/>
        <v>011310 - Cultivo de papa, batata y mandioca</v>
      </c>
      <c r="N11" s="9" t="s">
        <v>84</v>
      </c>
      <c r="O11" s="9" t="s">
        <v>85</v>
      </c>
    </row>
    <row r="12" spans="1:15" x14ac:dyDescent="0.25">
      <c r="A12" s="2">
        <v>12</v>
      </c>
      <c r="B12" s="3" t="s">
        <v>31</v>
      </c>
      <c r="C12" s="2" t="e">
        <f t="shared" ca="1" si="6"/>
        <v>#NAME?</v>
      </c>
      <c r="D12" s="2" t="e">
        <f t="shared" ca="1" si="0"/>
        <v>#NAME?</v>
      </c>
      <c r="E12" s="8" t="e">
        <f>+#REF!</f>
        <v>#REF!</v>
      </c>
      <c r="H12" t="s">
        <v>3869</v>
      </c>
      <c r="M12" t="str">
        <f t="shared" si="4"/>
        <v>011321 - Cultivo de tomate</v>
      </c>
      <c r="N12" s="9" t="s">
        <v>86</v>
      </c>
      <c r="O12" s="9" t="s">
        <v>87</v>
      </c>
    </row>
    <row r="13" spans="1:15" x14ac:dyDescent="0.25">
      <c r="A13" s="2">
        <v>13</v>
      </c>
      <c r="B13" s="3" t="s">
        <v>32</v>
      </c>
      <c r="C13" s="2" t="e">
        <f t="shared" ca="1" si="6"/>
        <v>#NAME?</v>
      </c>
      <c r="D13" s="2" t="e">
        <f t="shared" ca="1" si="0"/>
        <v>#NAME?</v>
      </c>
      <c r="E13" s="8" t="e">
        <f>+#REF!</f>
        <v>#REF!</v>
      </c>
      <c r="H13" t="s">
        <v>3870</v>
      </c>
      <c r="K13" s="30" t="s">
        <v>3871</v>
      </c>
      <c r="M13" t="str">
        <f t="shared" si="4"/>
        <v>011329 - Cultivo de bulbos, brotes, raíces y hortalizas de fruto n.c.p.</v>
      </c>
      <c r="N13" s="9" t="s">
        <v>88</v>
      </c>
      <c r="O13" s="9" t="s">
        <v>89</v>
      </c>
    </row>
    <row r="14" spans="1:15" x14ac:dyDescent="0.25">
      <c r="A14" s="2">
        <v>14</v>
      </c>
      <c r="B14" s="3" t="s">
        <v>33</v>
      </c>
      <c r="C14" s="2" t="e">
        <f t="shared" ca="1" si="6"/>
        <v>#NAME?</v>
      </c>
      <c r="D14" s="2" t="e">
        <f t="shared" ca="1" si="0"/>
        <v>#NAME?</v>
      </c>
      <c r="E14" s="8" t="e">
        <f>+#REF!</f>
        <v>#REF!</v>
      </c>
      <c r="H14" t="s">
        <v>3872</v>
      </c>
      <c r="K14" t="s">
        <v>1947</v>
      </c>
      <c r="M14" t="str">
        <f t="shared" si="4"/>
        <v>011331 - Cultivo de hortalizas de hoja y de otras hortalizas frescas</v>
      </c>
      <c r="N14" s="9" t="s">
        <v>90</v>
      </c>
      <c r="O14" s="9" t="s">
        <v>91</v>
      </c>
    </row>
    <row r="15" spans="1:15" x14ac:dyDescent="0.25">
      <c r="A15" s="2">
        <v>15</v>
      </c>
      <c r="B15" s="3" t="s">
        <v>63</v>
      </c>
      <c r="C15" s="2" t="e">
        <f t="shared" ca="1" si="6"/>
        <v>#NAME?</v>
      </c>
      <c r="D15" s="2" t="e">
        <f t="shared" ca="1" si="0"/>
        <v>#NAME?</v>
      </c>
      <c r="E15" s="8" t="e">
        <f>+#REF!</f>
        <v>#REF!</v>
      </c>
      <c r="K15" t="s">
        <v>3</v>
      </c>
      <c r="M15" t="str">
        <f t="shared" si="4"/>
        <v>011341 - Cultivo de legumbres frescas</v>
      </c>
      <c r="N15" s="9" t="s">
        <v>92</v>
      </c>
      <c r="O15" s="9" t="s">
        <v>93</v>
      </c>
    </row>
    <row r="16" spans="1:15" x14ac:dyDescent="0.25">
      <c r="A16" s="2">
        <v>16</v>
      </c>
      <c r="B16" s="3" t="s">
        <v>34</v>
      </c>
      <c r="C16" s="2" t="e">
        <f t="shared" ca="1" si="6"/>
        <v>#NAME?</v>
      </c>
      <c r="D16" s="2" t="e">
        <f t="shared" ca="1" si="0"/>
        <v>#NAME?</v>
      </c>
      <c r="E16" s="8" t="e">
        <f>+#REF!</f>
        <v>#REF!</v>
      </c>
      <c r="K16" t="s">
        <v>6</v>
      </c>
      <c r="M16" t="str">
        <f t="shared" si="4"/>
        <v>011342 - Cultivo de legumbres secas</v>
      </c>
      <c r="N16" s="9" t="s">
        <v>94</v>
      </c>
      <c r="O16" s="9" t="s">
        <v>95</v>
      </c>
    </row>
    <row r="17" spans="1:15" x14ac:dyDescent="0.25">
      <c r="A17" s="2">
        <v>17</v>
      </c>
      <c r="B17" s="3" t="s">
        <v>35</v>
      </c>
      <c r="C17" s="2" t="e">
        <f t="shared" ca="1" si="6"/>
        <v>#NAME?</v>
      </c>
      <c r="D17" s="2" t="e">
        <f t="shared" ca="1" si="0"/>
        <v>#NAME?</v>
      </c>
      <c r="E17" s="8" t="e">
        <f>+#REF!</f>
        <v>#REF!</v>
      </c>
      <c r="M17" t="str">
        <f t="shared" si="4"/>
        <v>011400 - Cultivo de tabaco</v>
      </c>
      <c r="N17" s="9" t="s">
        <v>96</v>
      </c>
      <c r="O17" s="9" t="s">
        <v>97</v>
      </c>
    </row>
    <row r="18" spans="1:15" x14ac:dyDescent="0.25">
      <c r="A18" s="2">
        <v>18</v>
      </c>
      <c r="B18" s="7" t="s">
        <v>36</v>
      </c>
      <c r="C18" s="2" t="e">
        <f t="shared" ca="1" si="6"/>
        <v>#NAME?</v>
      </c>
      <c r="D18" s="2" t="e">
        <f t="shared" ca="1" si="0"/>
        <v>#NAME?</v>
      </c>
      <c r="E18" s="8" t="e">
        <f>+#REF!</f>
        <v>#REF!</v>
      </c>
      <c r="M18" t="str">
        <f t="shared" si="4"/>
        <v>011501 - Cultivo de algodón</v>
      </c>
      <c r="N18" s="9" t="s">
        <v>98</v>
      </c>
      <c r="O18" s="9" t="s">
        <v>99</v>
      </c>
    </row>
    <row r="19" spans="1:15" x14ac:dyDescent="0.25">
      <c r="A19" s="2">
        <v>19</v>
      </c>
      <c r="B19" s="6" t="s">
        <v>37</v>
      </c>
      <c r="C19" s="2" t="e">
        <f t="shared" ca="1" si="6"/>
        <v>#NAME?</v>
      </c>
      <c r="D19" s="2" t="e">
        <f t="shared" ca="1" si="0"/>
        <v>#NAME?</v>
      </c>
      <c r="E19" s="8" t="e">
        <f>+#REF!</f>
        <v>#REF!</v>
      </c>
      <c r="M19" t="str">
        <f t="shared" si="4"/>
        <v>011509 - Cultivo de plantas para la obtención de fibras n.c.p.</v>
      </c>
      <c r="N19" s="9" t="s">
        <v>100</v>
      </c>
      <c r="O19" s="9" t="s">
        <v>101</v>
      </c>
    </row>
    <row r="20" spans="1:15" x14ac:dyDescent="0.25">
      <c r="A20" s="2">
        <v>20</v>
      </c>
      <c r="B20" s="2" t="s">
        <v>38</v>
      </c>
      <c r="C20" s="2" t="e">
        <f t="shared" ca="1" si="6"/>
        <v>#NAME?</v>
      </c>
      <c r="D20" s="2" t="e">
        <f t="shared" ca="1" si="0"/>
        <v>#NAME?</v>
      </c>
      <c r="E20" s="8" t="e">
        <f>+#REF!</f>
        <v>#REF!</v>
      </c>
      <c r="M20" t="str">
        <f t="shared" si="4"/>
        <v>011911 - Cultivo de flores</v>
      </c>
      <c r="N20" s="9" t="s">
        <v>102</v>
      </c>
      <c r="O20" s="9" t="s">
        <v>103</v>
      </c>
    </row>
    <row r="21" spans="1:15" x14ac:dyDescent="0.25">
      <c r="A21" s="2">
        <v>21</v>
      </c>
      <c r="B21" s="10" t="s">
        <v>1948</v>
      </c>
      <c r="C21" s="2" t="e">
        <f t="shared" ref="C21" ca="1" si="7">+MID(D21,20,10)</f>
        <v>#NAME?</v>
      </c>
      <c r="D21" s="2" t="e">
        <f t="shared" ref="D21" ca="1" si="8">_xlfn.FORMULATEXT(E21)</f>
        <v>#NAME?</v>
      </c>
      <c r="E21" s="8" t="e">
        <f>+#REF!</f>
        <v>#REF!</v>
      </c>
      <c r="M21" t="str">
        <f t="shared" si="4"/>
        <v>011912 - Cultivo de plantas ornamentales</v>
      </c>
      <c r="N21" s="9" t="s">
        <v>104</v>
      </c>
      <c r="O21" s="9" t="s">
        <v>105</v>
      </c>
    </row>
    <row r="22" spans="1:15" x14ac:dyDescent="0.25">
      <c r="A22" s="2">
        <v>22</v>
      </c>
      <c r="B22" s="2" t="s">
        <v>39</v>
      </c>
      <c r="C22" s="2" t="e">
        <f ca="1">+MID(D22,20,10)</f>
        <v>#NAME?</v>
      </c>
      <c r="D22" s="2" t="e">
        <f ca="1">_xlfn.FORMULATEXT(E22)</f>
        <v>#NAME?</v>
      </c>
      <c r="E22" s="8" t="e">
        <f>+#REF!</f>
        <v>#REF!</v>
      </c>
      <c r="M22" t="str">
        <f t="shared" si="4"/>
        <v>011990 - Cultivos temporales n.c.p.</v>
      </c>
      <c r="N22" s="9" t="s">
        <v>106</v>
      </c>
      <c r="O22" s="9" t="s">
        <v>107</v>
      </c>
    </row>
    <row r="23" spans="1:15" x14ac:dyDescent="0.25">
      <c r="A23" s="2">
        <v>23</v>
      </c>
      <c r="B23" s="2" t="s">
        <v>40</v>
      </c>
      <c r="C23" s="2" t="e">
        <f ca="1">+MID(D23,20,10)</f>
        <v>#NAME?</v>
      </c>
      <c r="D23" s="2" t="e">
        <f ca="1">_xlfn.FORMULATEXT(E23)</f>
        <v>#NAME?</v>
      </c>
      <c r="E23" s="8" t="e">
        <f>+#REF!</f>
        <v>#REF!</v>
      </c>
      <c r="M23" t="str">
        <f t="shared" si="4"/>
        <v>012110 - Cultivo de vid para vinificar</v>
      </c>
      <c r="N23" s="9" t="s">
        <v>108</v>
      </c>
      <c r="O23" s="9" t="s">
        <v>109</v>
      </c>
    </row>
    <row r="24" spans="1:15" x14ac:dyDescent="0.25">
      <c r="A24" s="2">
        <v>24</v>
      </c>
      <c r="B24" s="3" t="s">
        <v>41</v>
      </c>
      <c r="C24" s="2" t="e">
        <f ca="1">+MID(D24,20,10)</f>
        <v>#NAME?</v>
      </c>
      <c r="D24" s="2" t="e">
        <f ca="1">_xlfn.FORMULATEXT(E24)</f>
        <v>#NAME?</v>
      </c>
      <c r="E24" s="8" t="e">
        <f>+#REF!</f>
        <v>#REF!</v>
      </c>
      <c r="M24" t="str">
        <f t="shared" si="4"/>
        <v>012121 - Cultivo de uva de mesa</v>
      </c>
      <c r="N24" s="9" t="s">
        <v>110</v>
      </c>
      <c r="O24" s="9" t="s">
        <v>111</v>
      </c>
    </row>
    <row r="25" spans="1:15" x14ac:dyDescent="0.25">
      <c r="A25" s="2">
        <v>25</v>
      </c>
      <c r="B25" s="3" t="s">
        <v>42</v>
      </c>
      <c r="C25" s="2" t="e">
        <f ca="1">+MID(D25,20,10)</f>
        <v>#NAME?</v>
      </c>
      <c r="D25" s="2" t="e">
        <f ca="1">_xlfn.FORMULATEXT(E25)</f>
        <v>#NAME?</v>
      </c>
      <c r="E25" s="8" t="e">
        <f>+#REF!</f>
        <v>#REF!</v>
      </c>
      <c r="M25" t="str">
        <f t="shared" si="4"/>
        <v>012200 - Cultivo de frutas cítricas</v>
      </c>
      <c r="N25" s="9" t="s">
        <v>112</v>
      </c>
      <c r="O25" s="9" t="s">
        <v>113</v>
      </c>
    </row>
    <row r="26" spans="1:15" x14ac:dyDescent="0.25">
      <c r="A26" s="2">
        <v>26</v>
      </c>
      <c r="B26" s="3" t="s">
        <v>43</v>
      </c>
      <c r="C26" s="8" t="e">
        <f ca="1">+CONCATENATE("B",$I$3+D26)</f>
        <v>#NAME?</v>
      </c>
      <c r="D26">
        <v>1</v>
      </c>
      <c r="M26" t="str">
        <f t="shared" si="4"/>
        <v>012311 - Cultivo de manzana y pera</v>
      </c>
      <c r="N26" s="9" t="s">
        <v>114</v>
      </c>
      <c r="O26" s="9" t="s">
        <v>115</v>
      </c>
    </row>
    <row r="27" spans="1:15" x14ac:dyDescent="0.25">
      <c r="A27" s="2">
        <v>27</v>
      </c>
      <c r="B27" s="3" t="s">
        <v>44</v>
      </c>
      <c r="C27" s="8" t="e">
        <f ca="1">+CONCATENATE("C",$I$3+D27)</f>
        <v>#NAME?</v>
      </c>
      <c r="D27">
        <v>1</v>
      </c>
      <c r="M27" t="str">
        <f t="shared" si="4"/>
        <v>012319 - Cultivo de frutas de pepita n.c.p.</v>
      </c>
      <c r="N27" s="9" t="s">
        <v>116</v>
      </c>
      <c r="O27" s="9" t="s">
        <v>117</v>
      </c>
    </row>
    <row r="28" spans="1:15" x14ac:dyDescent="0.25">
      <c r="A28" s="2">
        <v>28</v>
      </c>
      <c r="B28" s="2" t="s">
        <v>45</v>
      </c>
      <c r="C28" s="8" t="e">
        <f ca="1">+CONCATENATE("D",$I$3+D28)</f>
        <v>#NAME?</v>
      </c>
      <c r="D28">
        <v>1</v>
      </c>
      <c r="M28" t="str">
        <f t="shared" si="4"/>
        <v>012320 - Cultivo de frutas de carozo</v>
      </c>
      <c r="N28" s="9" t="s">
        <v>118</v>
      </c>
      <c r="O28" s="9" t="s">
        <v>119</v>
      </c>
    </row>
    <row r="29" spans="1:15" x14ac:dyDescent="0.25">
      <c r="A29" s="2">
        <v>29</v>
      </c>
      <c r="B29" s="3" t="s">
        <v>46</v>
      </c>
      <c r="C29" s="8" t="e">
        <f ca="1">+CONCATENATE("E",$I$3+D29)</f>
        <v>#NAME?</v>
      </c>
      <c r="D29">
        <v>1</v>
      </c>
      <c r="M29" t="str">
        <f t="shared" si="4"/>
        <v>012410 - Cultivo de frutas tropicales y subtropicales</v>
      </c>
      <c r="N29" s="9" t="s">
        <v>120</v>
      </c>
      <c r="O29" s="9" t="s">
        <v>121</v>
      </c>
    </row>
    <row r="30" spans="1:15" x14ac:dyDescent="0.25">
      <c r="A30" s="2">
        <v>30</v>
      </c>
      <c r="B30" s="2" t="s">
        <v>47</v>
      </c>
      <c r="C30" s="8" t="e">
        <f ca="1">+CONCATENATE("B",$I$3+D30)</f>
        <v>#NAME?</v>
      </c>
      <c r="D30">
        <v>2</v>
      </c>
      <c r="M30" t="str">
        <f t="shared" si="4"/>
        <v>012420 - Cultivo de frutas secas</v>
      </c>
      <c r="N30" s="9" t="s">
        <v>122</v>
      </c>
      <c r="O30" s="9" t="s">
        <v>123</v>
      </c>
    </row>
    <row r="31" spans="1:15" x14ac:dyDescent="0.25">
      <c r="A31" s="2">
        <v>31</v>
      </c>
      <c r="B31" s="2" t="s">
        <v>48</v>
      </c>
      <c r="C31" s="8" t="e">
        <f ca="1">+CONCATENATE("C",$I$3+D31)</f>
        <v>#NAME?</v>
      </c>
      <c r="D31">
        <v>2</v>
      </c>
      <c r="M31" t="str">
        <f t="shared" si="4"/>
        <v>012490 - Cultivo de frutas n.c.p.</v>
      </c>
      <c r="N31" s="9" t="s">
        <v>124</v>
      </c>
      <c r="O31" s="9" t="s">
        <v>125</v>
      </c>
    </row>
    <row r="32" spans="1:15" x14ac:dyDescent="0.25">
      <c r="A32" s="2">
        <v>32</v>
      </c>
      <c r="B32" s="2" t="s">
        <v>49</v>
      </c>
      <c r="C32" s="8" t="e">
        <f ca="1">+CONCATENATE("D",$I$3+D32)</f>
        <v>#NAME?</v>
      </c>
      <c r="D32">
        <v>2</v>
      </c>
      <c r="M32" t="str">
        <f t="shared" si="4"/>
        <v>012510 - Cultivo de caña de azúcar</v>
      </c>
      <c r="N32" s="9" t="s">
        <v>126</v>
      </c>
      <c r="O32" s="9" t="s">
        <v>127</v>
      </c>
    </row>
    <row r="33" spans="1:15" x14ac:dyDescent="0.25">
      <c r="A33" s="2">
        <v>33</v>
      </c>
      <c r="B33" s="2" t="s">
        <v>50</v>
      </c>
      <c r="C33" s="8" t="e">
        <f ca="1">+CONCATENATE("E",$I$3+D33)</f>
        <v>#NAME?</v>
      </c>
      <c r="D33">
        <v>2</v>
      </c>
      <c r="M33" t="str">
        <f t="shared" si="4"/>
        <v>012590 - Cultivo de plantas sacaríferas n.c.p.</v>
      </c>
      <c r="N33" s="9" t="s">
        <v>128</v>
      </c>
      <c r="O33" s="9" t="s">
        <v>129</v>
      </c>
    </row>
    <row r="34" spans="1:15" x14ac:dyDescent="0.25">
      <c r="A34" s="2">
        <v>34</v>
      </c>
      <c r="B34" s="2" t="s">
        <v>51</v>
      </c>
      <c r="C34" s="8" t="e">
        <f ca="1">+CONCATENATE("B",$I$3+D34)</f>
        <v>#NAME?</v>
      </c>
      <c r="D34">
        <v>3</v>
      </c>
      <c r="M34" t="str">
        <f t="shared" si="4"/>
        <v>012600 - Cultivo de frutos oleaginosos</v>
      </c>
      <c r="N34" s="9" t="s">
        <v>130</v>
      </c>
      <c r="O34" s="9" t="s">
        <v>131</v>
      </c>
    </row>
    <row r="35" spans="1:15" x14ac:dyDescent="0.25">
      <c r="A35" s="2">
        <v>35</v>
      </c>
      <c r="B35" s="2" t="s">
        <v>52</v>
      </c>
      <c r="C35" s="8" t="e">
        <f ca="1">+CONCATENATE("C",$I$3+D35)</f>
        <v>#NAME?</v>
      </c>
      <c r="D35">
        <v>3</v>
      </c>
      <c r="M35" t="str">
        <f t="shared" si="4"/>
        <v>012701 - Cultivo de yerba mate</v>
      </c>
      <c r="N35" s="9" t="s">
        <v>132</v>
      </c>
      <c r="O35" s="9" t="s">
        <v>133</v>
      </c>
    </row>
    <row r="36" spans="1:15" x14ac:dyDescent="0.25">
      <c r="A36" s="2">
        <v>36</v>
      </c>
      <c r="B36" s="2" t="s">
        <v>53</v>
      </c>
      <c r="C36" s="8" t="e">
        <f ca="1">+CONCATENATE("D",$I$3+D36)</f>
        <v>#NAME?</v>
      </c>
      <c r="D36">
        <v>3</v>
      </c>
      <c r="M36" t="str">
        <f t="shared" si="4"/>
        <v>012709 - Cultivo de té y otras plantas cuyas hojas se utilizan para preparar infusiones</v>
      </c>
      <c r="N36" s="9" t="s">
        <v>134</v>
      </c>
      <c r="O36" s="9" t="s">
        <v>135</v>
      </c>
    </row>
    <row r="37" spans="1:15" x14ac:dyDescent="0.25">
      <c r="A37" s="2">
        <v>37</v>
      </c>
      <c r="B37" s="2" t="s">
        <v>54</v>
      </c>
      <c r="C37" s="8" t="e">
        <f ca="1">+CONCATENATE("E",$I$3+D37)</f>
        <v>#NAME?</v>
      </c>
      <c r="D37">
        <v>3</v>
      </c>
      <c r="M37" t="str">
        <f t="shared" si="4"/>
        <v>012800 - Cultivo de especias y de plantas aromáticas y medicinales</v>
      </c>
      <c r="N37" s="9" t="s">
        <v>136</v>
      </c>
      <c r="O37" s="9" t="s">
        <v>137</v>
      </c>
    </row>
    <row r="38" spans="1:15" x14ac:dyDescent="0.25">
      <c r="A38" s="2">
        <v>38</v>
      </c>
      <c r="B38" s="2" t="s">
        <v>55</v>
      </c>
      <c r="C38" s="8" t="e">
        <f ca="1">+CONCATENATE("B",$I$3+D38)</f>
        <v>#NAME?</v>
      </c>
      <c r="D38">
        <v>4</v>
      </c>
      <c r="M38" t="str">
        <f t="shared" si="4"/>
        <v>012900 - Cultivos perennes n.c.p.</v>
      </c>
      <c r="N38" s="9" t="s">
        <v>138</v>
      </c>
      <c r="O38" s="9" t="s">
        <v>139</v>
      </c>
    </row>
    <row r="39" spans="1:15" x14ac:dyDescent="0.25">
      <c r="A39" s="2">
        <v>39</v>
      </c>
      <c r="B39" s="2" t="s">
        <v>56</v>
      </c>
      <c r="C39" s="8" t="e">
        <f ca="1">+CONCATENATE("C",$I$3+D39)</f>
        <v>#NAME?</v>
      </c>
      <c r="D39">
        <v>4</v>
      </c>
      <c r="M39" t="str">
        <f t="shared" si="4"/>
        <v>013011 - Producción de semillas híbridas de cereales y oleaginosas</v>
      </c>
      <c r="N39" s="9" t="s">
        <v>140</v>
      </c>
      <c r="O39" s="9" t="s">
        <v>141</v>
      </c>
    </row>
    <row r="40" spans="1:15" x14ac:dyDescent="0.25">
      <c r="A40" s="2">
        <v>40</v>
      </c>
      <c r="B40" s="2" t="s">
        <v>57</v>
      </c>
      <c r="C40" s="8" t="e">
        <f ca="1">+CONCATENATE("D",$I$3+D40)</f>
        <v>#NAME?</v>
      </c>
      <c r="D40">
        <v>4</v>
      </c>
      <c r="M40" t="str">
        <f t="shared" si="4"/>
        <v>013012 - Producción de semillas varietales o autofecundadas de cereales, oleaginosas, y forrajeras</v>
      </c>
      <c r="N40" s="9" t="s">
        <v>142</v>
      </c>
      <c r="O40" s="9" t="s">
        <v>143</v>
      </c>
    </row>
    <row r="41" spans="1:15" x14ac:dyDescent="0.25">
      <c r="A41" s="2">
        <v>41</v>
      </c>
      <c r="B41" s="2" t="s">
        <v>58</v>
      </c>
      <c r="C41" s="8" t="e">
        <f ca="1">+CONCATENATE("E",$I$3+D41)</f>
        <v>#NAME?</v>
      </c>
      <c r="D41">
        <v>4</v>
      </c>
      <c r="M41" t="str">
        <f t="shared" si="4"/>
        <v>013013 - Producción de semillas de hortalizas y legumbres, flores y plantas ornamentales y árboles frutales</v>
      </c>
      <c r="N41" s="9" t="s">
        <v>144</v>
      </c>
      <c r="O41" s="9" t="s">
        <v>145</v>
      </c>
    </row>
    <row r="42" spans="1:15" x14ac:dyDescent="0.25">
      <c r="A42" s="2">
        <v>42</v>
      </c>
      <c r="B42" s="2" t="s">
        <v>59</v>
      </c>
      <c r="C42" s="8" t="e">
        <f ca="1">+CONCATENATE("B",$I$3+D42)</f>
        <v>#NAME?</v>
      </c>
      <c r="D42">
        <v>5</v>
      </c>
      <c r="M42" t="str">
        <f t="shared" si="4"/>
        <v>013019 - Producción de semillas de cultivos agrícolas n.c.p.</v>
      </c>
      <c r="N42" s="9" t="s">
        <v>146</v>
      </c>
      <c r="O42" s="9" t="s">
        <v>147</v>
      </c>
    </row>
    <row r="43" spans="1:15" x14ac:dyDescent="0.25">
      <c r="A43" s="2">
        <v>43</v>
      </c>
      <c r="B43" s="2" t="s">
        <v>60</v>
      </c>
      <c r="C43" s="8" t="e">
        <f ca="1">+CONCATENATE("C",$I$3+D43)</f>
        <v>#NAME?</v>
      </c>
      <c r="D43">
        <v>5</v>
      </c>
      <c r="M43" t="str">
        <f t="shared" si="4"/>
        <v>013020 - Producción de otras formas de propagación de cultivos agrícolas</v>
      </c>
      <c r="N43" s="9" t="s">
        <v>148</v>
      </c>
      <c r="O43" s="9" t="s">
        <v>149</v>
      </c>
    </row>
    <row r="44" spans="1:15" x14ac:dyDescent="0.25">
      <c r="A44" s="2">
        <v>44</v>
      </c>
      <c r="B44" s="2" t="s">
        <v>61</v>
      </c>
      <c r="C44" s="8" t="e">
        <f ca="1">+CONCATENATE("D",$I$3+D44)</f>
        <v>#NAME?</v>
      </c>
      <c r="D44">
        <v>5</v>
      </c>
      <c r="M44" t="str">
        <f t="shared" si="4"/>
        <v>014113 - Cría de ganado bovino, excepto la realizada en cabañas y para la producción de leche</v>
      </c>
      <c r="N44" s="9" t="s">
        <v>150</v>
      </c>
      <c r="O44" s="9" t="s">
        <v>151</v>
      </c>
    </row>
    <row r="45" spans="1:15" x14ac:dyDescent="0.25">
      <c r="A45" s="2">
        <v>45</v>
      </c>
      <c r="B45" s="2" t="s">
        <v>62</v>
      </c>
      <c r="C45" s="8" t="e">
        <f ca="1">+CONCATENATE("E",$I$3+D45)</f>
        <v>#NAME?</v>
      </c>
      <c r="D45">
        <v>5</v>
      </c>
      <c r="M45" t="str">
        <f t="shared" si="4"/>
        <v>014114 - Invernada de ganado bovino excepto el engorde en corrales (Feed-Lot)</v>
      </c>
      <c r="N45" s="9" t="s">
        <v>152</v>
      </c>
      <c r="O45" s="9" t="s">
        <v>153</v>
      </c>
    </row>
    <row r="46" spans="1:15" x14ac:dyDescent="0.25">
      <c r="M46" t="str">
        <f t="shared" si="4"/>
        <v>014115 - Engorde en corrales (Feed-Lot)</v>
      </c>
      <c r="N46" s="9" t="s">
        <v>154</v>
      </c>
      <c r="O46" s="9" t="s">
        <v>155</v>
      </c>
    </row>
    <row r="47" spans="1:15" x14ac:dyDescent="0.25">
      <c r="M47" t="str">
        <f t="shared" si="4"/>
        <v>014121 - Cría de ganado bovino realizada en cabañas</v>
      </c>
      <c r="N47" s="9" t="s">
        <v>156</v>
      </c>
      <c r="O47" s="9" t="s">
        <v>157</v>
      </c>
    </row>
    <row r="48" spans="1:15" x14ac:dyDescent="0.25">
      <c r="M48" t="str">
        <f t="shared" si="4"/>
        <v>014410 - Cría de ganado ovino -excepto en cabañas y para la producción de lana y leche014420</v>
      </c>
      <c r="N48" s="9" t="s">
        <v>158</v>
      </c>
      <c r="O48" s="9" t="s">
        <v>159</v>
      </c>
    </row>
    <row r="49" spans="2:15" x14ac:dyDescent="0.25">
      <c r="M49" t="str">
        <f t="shared" si="4"/>
        <v>014510 - Cría de ganado porcino, excepto la realizada en cabañas</v>
      </c>
      <c r="N49" s="9" t="s">
        <v>160</v>
      </c>
      <c r="O49" s="9" t="s">
        <v>161</v>
      </c>
    </row>
    <row r="50" spans="2:15" x14ac:dyDescent="0.25">
      <c r="M50" t="str">
        <f t="shared" si="4"/>
        <v>014610 - Producción de leche bovina</v>
      </c>
      <c r="N50" s="9" t="s">
        <v>162</v>
      </c>
      <c r="O50" s="9" t="s">
        <v>163</v>
      </c>
    </row>
    <row r="51" spans="2:15" x14ac:dyDescent="0.25">
      <c r="M51" t="str">
        <f t="shared" si="4"/>
        <v>014710 - Producción de lana y pelo de oveja y cabra (cruda)</v>
      </c>
      <c r="N51" s="9" t="s">
        <v>164</v>
      </c>
      <c r="O51" s="9" t="s">
        <v>165</v>
      </c>
    </row>
    <row r="52" spans="2:15" x14ac:dyDescent="0.25">
      <c r="M52" t="str">
        <f t="shared" si="4"/>
        <v>014720 - Producción de pelos de ganado n.c.p.</v>
      </c>
      <c r="N52" s="9" t="s">
        <v>166</v>
      </c>
      <c r="O52" s="9" t="s">
        <v>167</v>
      </c>
    </row>
    <row r="53" spans="2:15" x14ac:dyDescent="0.25">
      <c r="M53" t="str">
        <f t="shared" si="4"/>
        <v>014810 - Cría de aves de corral, excepto para la producción de huevos</v>
      </c>
      <c r="N53" s="9" t="s">
        <v>168</v>
      </c>
      <c r="O53" s="9" t="s">
        <v>169</v>
      </c>
    </row>
    <row r="54" spans="2:15" x14ac:dyDescent="0.25">
      <c r="M54" t="str">
        <f t="shared" si="4"/>
        <v>014910 - Apicultura</v>
      </c>
      <c r="N54" s="9" t="s">
        <v>170</v>
      </c>
      <c r="O54" s="9" t="s">
        <v>171</v>
      </c>
    </row>
    <row r="55" spans="2:15" x14ac:dyDescent="0.25">
      <c r="M55" t="str">
        <f t="shared" si="4"/>
        <v>014920 - Cunicultura</v>
      </c>
      <c r="N55" s="9" t="s">
        <v>172</v>
      </c>
      <c r="O55" s="9" t="s">
        <v>173</v>
      </c>
    </row>
    <row r="56" spans="2:15" x14ac:dyDescent="0.25">
      <c r="M56" t="str">
        <f t="shared" si="4"/>
        <v>014930 - Cría de animales pelíferos, pilíferos y plumíferos, excepto de las especies ganaderas</v>
      </c>
      <c r="N56" s="9" t="s">
        <v>174</v>
      </c>
      <c r="O56" s="9" t="s">
        <v>175</v>
      </c>
    </row>
    <row r="57" spans="2:15" x14ac:dyDescent="0.25">
      <c r="M57" t="str">
        <f t="shared" si="4"/>
        <v>014990 - Cría de animales y obtención de productos de origen animal, n.c.p.</v>
      </c>
      <c r="N57" s="9" t="s">
        <v>176</v>
      </c>
      <c r="O57" s="9" t="s">
        <v>177</v>
      </c>
    </row>
    <row r="58" spans="2:15" x14ac:dyDescent="0.25">
      <c r="B58" s="13" t="s">
        <v>1950</v>
      </c>
      <c r="C58" s="11"/>
      <c r="D58" s="11"/>
      <c r="E58" s="11"/>
      <c r="F58" s="11"/>
      <c r="G58" s="11"/>
      <c r="M58" t="str">
        <f t="shared" si="4"/>
        <v>016111 - Servicios de labranza, siembra, transplante y cuidados culturales</v>
      </c>
      <c r="N58" s="9" t="s">
        <v>178</v>
      </c>
      <c r="O58" s="9" t="s">
        <v>179</v>
      </c>
    </row>
    <row r="59" spans="2:15" x14ac:dyDescent="0.25">
      <c r="B59" s="11" t="s">
        <v>1951</v>
      </c>
      <c r="C59" s="11"/>
      <c r="D59" s="11"/>
      <c r="E59" s="11"/>
      <c r="F59" s="15"/>
      <c r="G59" s="15" t="s">
        <v>4</v>
      </c>
      <c r="M59" t="str">
        <f t="shared" si="4"/>
        <v>016112 - Servicios de pulverización, desinfección y fumigación terrestre</v>
      </c>
      <c r="N59" s="9" t="s">
        <v>180</v>
      </c>
      <c r="O59" s="9" t="s">
        <v>181</v>
      </c>
    </row>
    <row r="60" spans="2:15" x14ac:dyDescent="0.25">
      <c r="B60" s="11" t="s">
        <v>1952</v>
      </c>
      <c r="C60" s="11"/>
      <c r="D60" s="11"/>
      <c r="E60" s="11"/>
      <c r="F60" s="15"/>
      <c r="G60" s="15" t="s">
        <v>4</v>
      </c>
      <c r="M60" t="str">
        <f t="shared" si="4"/>
        <v>016113 - Servicios de pulverización, desinfección y fumigación aérea</v>
      </c>
      <c r="N60" s="9" t="s">
        <v>182</v>
      </c>
      <c r="O60" s="9" t="s">
        <v>183</v>
      </c>
    </row>
    <row r="61" spans="2:15" x14ac:dyDescent="0.25">
      <c r="B61" s="11" t="s">
        <v>1953</v>
      </c>
      <c r="C61" s="11"/>
      <c r="D61" s="11"/>
      <c r="E61" s="11"/>
      <c r="F61" s="16"/>
      <c r="G61" s="16" t="s">
        <v>1954</v>
      </c>
      <c r="M61" t="str">
        <f t="shared" si="4"/>
        <v>016119 - Servicios de maquinaria agrícola n.c.p., excepto los de cosecha mecánica</v>
      </c>
      <c r="N61" s="9" t="s">
        <v>184</v>
      </c>
      <c r="O61" s="9" t="s">
        <v>185</v>
      </c>
    </row>
    <row r="62" spans="2:15" x14ac:dyDescent="0.25">
      <c r="B62" s="11" t="s">
        <v>1955</v>
      </c>
      <c r="C62" s="11"/>
      <c r="D62" s="11"/>
      <c r="E62" s="11"/>
      <c r="F62" s="16"/>
      <c r="G62" s="16" t="s">
        <v>1954</v>
      </c>
      <c r="M62" t="str">
        <f t="shared" si="4"/>
        <v>016120 - Servicios de cosecha mecánica</v>
      </c>
      <c r="N62" s="9" t="s">
        <v>186</v>
      </c>
      <c r="O62" s="9" t="s">
        <v>187</v>
      </c>
    </row>
    <row r="63" spans="2:15" x14ac:dyDescent="0.25">
      <c r="B63" s="11" t="s">
        <v>1956</v>
      </c>
      <c r="C63" s="11"/>
      <c r="D63" s="11"/>
      <c r="E63" s="11"/>
      <c r="F63" s="15"/>
      <c r="G63" s="15" t="s">
        <v>4</v>
      </c>
      <c r="M63" t="str">
        <f t="shared" si="4"/>
        <v>016130 - Servicios de contratistas de mano de obra agrícola</v>
      </c>
      <c r="N63" s="9" t="s">
        <v>188</v>
      </c>
      <c r="O63" s="9" t="s">
        <v>189</v>
      </c>
    </row>
    <row r="64" spans="2:15" x14ac:dyDescent="0.25">
      <c r="B64" s="11" t="s">
        <v>1957</v>
      </c>
      <c r="C64" s="11"/>
      <c r="D64" s="11"/>
      <c r="E64" s="11"/>
      <c r="F64" s="16"/>
      <c r="G64" s="16" t="s">
        <v>1958</v>
      </c>
      <c r="M64" t="str">
        <f t="shared" si="4"/>
        <v>016140 - Servicios de post cosecha</v>
      </c>
      <c r="N64" s="9" t="s">
        <v>190</v>
      </c>
      <c r="O64" s="9" t="s">
        <v>191</v>
      </c>
    </row>
    <row r="65" spans="2:15" ht="15" customHeight="1" x14ac:dyDescent="0.25">
      <c r="B65" s="215" t="s">
        <v>1959</v>
      </c>
      <c r="C65" s="216"/>
      <c r="D65" s="216"/>
      <c r="E65" s="216"/>
      <c r="F65" s="16"/>
      <c r="G65" s="16" t="s">
        <v>1958</v>
      </c>
      <c r="M65" t="str">
        <f t="shared" si="4"/>
        <v>016150 - Servicios de procesamiento de semillas para su siembra</v>
      </c>
      <c r="N65" s="9" t="s">
        <v>192</v>
      </c>
      <c r="O65" s="9" t="s">
        <v>193</v>
      </c>
    </row>
    <row r="66" spans="2:15" x14ac:dyDescent="0.25">
      <c r="M66" t="str">
        <f t="shared" si="4"/>
        <v>016190 - Servicios de apoyo agrícolas n.c.p</v>
      </c>
      <c r="N66" s="9" t="s">
        <v>194</v>
      </c>
      <c r="O66" s="9" t="s">
        <v>195</v>
      </c>
    </row>
    <row r="67" spans="2:15" x14ac:dyDescent="0.25">
      <c r="M67" t="str">
        <f t="shared" si="4"/>
        <v>016210 - Inseminación artificial y servicios n.c.p. para mejorar la reproducción de los animales y el rendimiento de sus productos</v>
      </c>
      <c r="N67" s="9" t="s">
        <v>196</v>
      </c>
      <c r="O67" s="9" t="s">
        <v>197</v>
      </c>
    </row>
    <row r="68" spans="2:15" x14ac:dyDescent="0.25">
      <c r="M68" t="str">
        <f t="shared" ref="M68:M131" si="9">+N68&amp;" - "&amp;O68</f>
        <v>016220 - Servicios de contratistas de mano de obra pecuaria</v>
      </c>
      <c r="N68" s="9" t="s">
        <v>198</v>
      </c>
      <c r="O68" s="9" t="s">
        <v>199</v>
      </c>
    </row>
    <row r="69" spans="2:15" x14ac:dyDescent="0.25">
      <c r="M69" t="str">
        <f t="shared" si="9"/>
        <v>016230 - Servicios de esquila de animales</v>
      </c>
      <c r="N69" s="9" t="s">
        <v>200</v>
      </c>
      <c r="O69" s="9" t="s">
        <v>201</v>
      </c>
    </row>
    <row r="70" spans="2:15" x14ac:dyDescent="0.25">
      <c r="M70" t="str">
        <f t="shared" si="9"/>
        <v>016291 - Servicios para el control de plagas, baños parasiticidas, etc.</v>
      </c>
      <c r="N70" s="9" t="s">
        <v>202</v>
      </c>
      <c r="O70" s="9" t="s">
        <v>203</v>
      </c>
    </row>
    <row r="71" spans="2:15" x14ac:dyDescent="0.25">
      <c r="M71" t="str">
        <f t="shared" si="9"/>
        <v>016292 - Albergue y cuidado de animales de terceros</v>
      </c>
      <c r="N71" s="9" t="s">
        <v>204</v>
      </c>
      <c r="O71" s="9" t="s">
        <v>205</v>
      </c>
    </row>
    <row r="72" spans="2:15" x14ac:dyDescent="0.25">
      <c r="M72" t="str">
        <f t="shared" si="9"/>
        <v>016299 - Servicios de apoyo pecuarios n.c.p.</v>
      </c>
      <c r="N72" s="9" t="s">
        <v>206</v>
      </c>
      <c r="O72" s="9" t="s">
        <v>207</v>
      </c>
    </row>
    <row r="73" spans="2:15" x14ac:dyDescent="0.25">
      <c r="M73" t="str">
        <f t="shared" si="9"/>
        <v>017010 - Caza y repoblación de animales de caza</v>
      </c>
      <c r="N73" s="9" t="s">
        <v>208</v>
      </c>
      <c r="O73" s="9" t="s">
        <v>209</v>
      </c>
    </row>
    <row r="74" spans="2:15" x14ac:dyDescent="0.25">
      <c r="M74" t="str">
        <f t="shared" si="9"/>
        <v>017020 - Servicios de apoyo para la caza</v>
      </c>
      <c r="N74" s="9" t="s">
        <v>210</v>
      </c>
      <c r="O74" s="9" t="s">
        <v>211</v>
      </c>
    </row>
    <row r="75" spans="2:15" x14ac:dyDescent="0.25">
      <c r="M75" t="str">
        <f t="shared" si="9"/>
        <v>021010 - Plantación de bosques</v>
      </c>
      <c r="N75" s="9" t="s">
        <v>212</v>
      </c>
      <c r="O75" s="9" t="s">
        <v>213</v>
      </c>
    </row>
    <row r="76" spans="2:15" x14ac:dyDescent="0.25">
      <c r="M76" t="str">
        <f t="shared" si="9"/>
        <v>021020 - Repoblación y conservación de bosques nativos y zonas forestadas</v>
      </c>
      <c r="N76" s="9" t="s">
        <v>214</v>
      </c>
      <c r="O76" s="9" t="s">
        <v>215</v>
      </c>
    </row>
    <row r="77" spans="2:15" x14ac:dyDescent="0.25">
      <c r="M77" t="str">
        <f t="shared" si="9"/>
        <v>021030 - Explotación de viveros forestales</v>
      </c>
      <c r="N77" s="9" t="s">
        <v>216</v>
      </c>
      <c r="O77" s="9" t="s">
        <v>217</v>
      </c>
    </row>
    <row r="78" spans="2:15" x14ac:dyDescent="0.25">
      <c r="M78" t="str">
        <f t="shared" si="9"/>
        <v>022010 - Extracción de productos forestales de bosques cultivados</v>
      </c>
      <c r="N78" s="9" t="s">
        <v>218</v>
      </c>
      <c r="O78" s="9" t="s">
        <v>219</v>
      </c>
    </row>
    <row r="79" spans="2:15" x14ac:dyDescent="0.25">
      <c r="M79" t="str">
        <f t="shared" si="9"/>
        <v>022020 - Extracción de productos forestales de bosques nativos</v>
      </c>
      <c r="N79" s="9" t="s">
        <v>220</v>
      </c>
      <c r="O79" s="9" t="s">
        <v>221</v>
      </c>
    </row>
    <row r="80" spans="2:15" x14ac:dyDescent="0.25">
      <c r="M80" t="str">
        <f t="shared" si="9"/>
        <v>024010 - Servicios forestales para la extracción de madera</v>
      </c>
      <c r="N80" s="9" t="s">
        <v>222</v>
      </c>
      <c r="O80" s="9" t="s">
        <v>223</v>
      </c>
    </row>
    <row r="81" spans="13:15" x14ac:dyDescent="0.25">
      <c r="M81" t="str">
        <f t="shared" si="9"/>
        <v>024020 - Servicios forestales excepto los servicios para la extracción de madera</v>
      </c>
      <c r="N81" s="9" t="s">
        <v>224</v>
      </c>
      <c r="O81" s="9" t="s">
        <v>225</v>
      </c>
    </row>
    <row r="82" spans="13:15" x14ac:dyDescent="0.25">
      <c r="M82" t="str">
        <f t="shared" si="9"/>
        <v>031110 - Pesca de organismos marinos; excepto cuando es realizada en buques procesadores</v>
      </c>
      <c r="N82" s="9" t="s">
        <v>226</v>
      </c>
      <c r="O82" s="9" t="s">
        <v>227</v>
      </c>
    </row>
    <row r="83" spans="13:15" x14ac:dyDescent="0.25">
      <c r="M83" t="str">
        <f t="shared" si="9"/>
        <v>031120 - Pesca y elaboración de productos marinos realizada a bordo de buques procesadores</v>
      </c>
      <c r="N83" s="9" t="s">
        <v>228</v>
      </c>
      <c r="O83" s="9" t="s">
        <v>229</v>
      </c>
    </row>
    <row r="84" spans="13:15" x14ac:dyDescent="0.25">
      <c r="M84" t="str">
        <f t="shared" si="9"/>
        <v>031130 - Recolección de organismos marinos excepto peces, crustáceos y moluscos</v>
      </c>
      <c r="N84" s="9" t="s">
        <v>230</v>
      </c>
      <c r="O84" s="9" t="s">
        <v>231</v>
      </c>
    </row>
    <row r="85" spans="13:15" x14ac:dyDescent="0.25">
      <c r="M85" t="str">
        <f t="shared" si="9"/>
        <v>031200 - Pesca continental: fluvial y lacustre</v>
      </c>
      <c r="N85" s="9" t="s">
        <v>232</v>
      </c>
      <c r="O85" s="9" t="s">
        <v>233</v>
      </c>
    </row>
    <row r="86" spans="13:15" x14ac:dyDescent="0.25">
      <c r="M86" t="str">
        <f t="shared" si="9"/>
        <v>031300 - Servicios de apoyo para la pesca</v>
      </c>
      <c r="N86" s="9" t="s">
        <v>234</v>
      </c>
      <c r="O86" s="9" t="s">
        <v>235</v>
      </c>
    </row>
    <row r="87" spans="13:15" x14ac:dyDescent="0.25">
      <c r="M87" t="str">
        <f t="shared" si="9"/>
        <v>051000 - Extracción y aglomeración de carbón</v>
      </c>
      <c r="N87" s="9" t="s">
        <v>236</v>
      </c>
      <c r="O87" s="1" t="s">
        <v>237</v>
      </c>
    </row>
    <row r="88" spans="13:15" x14ac:dyDescent="0.25">
      <c r="M88" t="str">
        <f t="shared" si="9"/>
        <v>052000 - Extracción y aglomeración de lignito</v>
      </c>
      <c r="N88" s="9" t="s">
        <v>238</v>
      </c>
      <c r="O88" s="9" t="s">
        <v>239</v>
      </c>
    </row>
    <row r="89" spans="13:15" x14ac:dyDescent="0.25">
      <c r="M89" t="str">
        <f t="shared" si="9"/>
        <v>061000 - Extracción de petróleo crudo no aglomerado, ovoides y</v>
      </c>
      <c r="N89" s="9" t="s">
        <v>240</v>
      </c>
      <c r="O89" s="9" t="s">
        <v>241</v>
      </c>
    </row>
    <row r="90" spans="13:15" x14ac:dyDescent="0.25">
      <c r="M90" t="str">
        <f t="shared" si="9"/>
        <v>062000 - Extracción de gas natural</v>
      </c>
      <c r="N90" s="9" t="s">
        <v>242</v>
      </c>
      <c r="O90" s="9" t="s">
        <v>243</v>
      </c>
    </row>
    <row r="91" spans="13:15" x14ac:dyDescent="0.25">
      <c r="M91" t="str">
        <f t="shared" si="9"/>
        <v>071000 - Extracción de minerales de hierro</v>
      </c>
      <c r="N91" s="9" t="s">
        <v>244</v>
      </c>
      <c r="O91" s="9" t="s">
        <v>245</v>
      </c>
    </row>
    <row r="92" spans="13:15" x14ac:dyDescent="0.25">
      <c r="M92" t="str">
        <f t="shared" si="9"/>
        <v>072100 - Extracción de minerales y concentrados de uranio y torio</v>
      </c>
      <c r="N92" s="9" t="s">
        <v>246</v>
      </c>
      <c r="O92" s="9" t="s">
        <v>247</v>
      </c>
    </row>
    <row r="93" spans="13:15" x14ac:dyDescent="0.25">
      <c r="M93" t="str">
        <f t="shared" si="9"/>
        <v>072910 - Extracción de metales preciosos</v>
      </c>
      <c r="N93" s="9" t="s">
        <v>248</v>
      </c>
      <c r="O93" s="9" t="s">
        <v>249</v>
      </c>
    </row>
    <row r="94" spans="13:15" x14ac:dyDescent="0.25">
      <c r="M94" t="str">
        <f t="shared" si="9"/>
        <v>072990 - Extracción de minerales metalíferos no ferrosos n.c.p., excepto minerales de uranio y torio</v>
      </c>
      <c r="N94" s="9" t="s">
        <v>250</v>
      </c>
      <c r="O94" s="9" t="s">
        <v>251</v>
      </c>
    </row>
    <row r="95" spans="13:15" x14ac:dyDescent="0.25">
      <c r="M95" t="str">
        <f t="shared" si="9"/>
        <v>081100 - Extracción de rocas ornamentales</v>
      </c>
      <c r="N95" s="9" t="s">
        <v>252</v>
      </c>
      <c r="O95" s="9" t="s">
        <v>253</v>
      </c>
    </row>
    <row r="96" spans="13:15" x14ac:dyDescent="0.25">
      <c r="M96" t="str">
        <f t="shared" si="9"/>
        <v>081200 - Extracción de piedra caliza y yeso</v>
      </c>
      <c r="N96" s="9" t="s">
        <v>254</v>
      </c>
      <c r="O96" s="9" t="s">
        <v>255</v>
      </c>
    </row>
    <row r="97" spans="13:15" x14ac:dyDescent="0.25">
      <c r="M97" t="str">
        <f t="shared" si="9"/>
        <v>081300 - Extracción de arenas, canto rodado y triturados pétreos</v>
      </c>
      <c r="N97" s="9" t="s">
        <v>256</v>
      </c>
      <c r="O97" s="9" t="s">
        <v>257</v>
      </c>
    </row>
    <row r="98" spans="13:15" x14ac:dyDescent="0.25">
      <c r="M98" t="str">
        <f t="shared" si="9"/>
        <v>081400 - Extracción de arcilla y caolín</v>
      </c>
      <c r="N98" s="9" t="s">
        <v>258</v>
      </c>
      <c r="O98" s="9" t="s">
        <v>259</v>
      </c>
    </row>
    <row r="99" spans="13:15" x14ac:dyDescent="0.25">
      <c r="M99" t="str">
        <f t="shared" si="9"/>
        <v>089  - Explotación de minas y canteras n.c.p.</v>
      </c>
      <c r="N99" s="9" t="s">
        <v>260</v>
      </c>
      <c r="O99" s="9" t="s">
        <v>261</v>
      </c>
    </row>
    <row r="100" spans="13:15" x14ac:dyDescent="0.25">
      <c r="M100" t="str">
        <f t="shared" si="9"/>
        <v>089110 - Extracción de minerales para la fabricación de abonos excepto turba</v>
      </c>
      <c r="N100" s="9" t="s">
        <v>262</v>
      </c>
      <c r="O100" s="9" t="s">
        <v>263</v>
      </c>
    </row>
    <row r="101" spans="13:15" x14ac:dyDescent="0.25">
      <c r="M101" t="str">
        <f t="shared" si="9"/>
        <v>089120 - Extracción de minerales para la fabricación de productos químicos</v>
      </c>
      <c r="N101" s="9" t="s">
        <v>264</v>
      </c>
      <c r="O101" s="9" t="s">
        <v>265</v>
      </c>
    </row>
    <row r="102" spans="13:15" x14ac:dyDescent="0.25">
      <c r="M102" t="str">
        <f t="shared" si="9"/>
        <v>089200 - Extracción y aglomeración de turba</v>
      </c>
      <c r="N102" s="9" t="s">
        <v>266</v>
      </c>
      <c r="O102" s="9" t="s">
        <v>267</v>
      </c>
    </row>
    <row r="103" spans="13:15" x14ac:dyDescent="0.25">
      <c r="M103" t="str">
        <f t="shared" si="9"/>
        <v>089300 - Extracción de sal</v>
      </c>
      <c r="N103" s="9" t="s">
        <v>268</v>
      </c>
      <c r="O103" s="9" t="s">
        <v>269</v>
      </c>
    </row>
    <row r="104" spans="13:15" x14ac:dyDescent="0.25">
      <c r="M104" t="str">
        <f t="shared" si="9"/>
        <v>089900 - Explotación de minas y canteras n.c.p.</v>
      </c>
      <c r="N104" s="9" t="s">
        <v>270</v>
      </c>
      <c r="O104" s="9" t="s">
        <v>261</v>
      </c>
    </row>
    <row r="105" spans="13:15" x14ac:dyDescent="0.25">
      <c r="M105" t="str">
        <f t="shared" si="9"/>
        <v>091000 - Servicios de apoyo para la extracción de petróleo y gas natural</v>
      </c>
      <c r="N105" s="9" t="s">
        <v>271</v>
      </c>
      <c r="O105" s="9" t="s">
        <v>272</v>
      </c>
    </row>
    <row r="106" spans="13:15" x14ac:dyDescent="0.25">
      <c r="M106" t="str">
        <f t="shared" si="9"/>
        <v>099000 - Servicios de apoyo para la minería, excepto para la extracción de petróleo y gas natual</v>
      </c>
      <c r="N106" s="9" t="s">
        <v>273</v>
      </c>
      <c r="O106" s="9" t="s">
        <v>274</v>
      </c>
    </row>
    <row r="107" spans="13:15" x14ac:dyDescent="0.25">
      <c r="M107" t="str">
        <f t="shared" si="9"/>
        <v>101011 - Matanza de ganado bovino</v>
      </c>
      <c r="N107" s="9" t="s">
        <v>275</v>
      </c>
      <c r="O107" s="9" t="s">
        <v>276</v>
      </c>
    </row>
    <row r="108" spans="13:15" x14ac:dyDescent="0.25">
      <c r="M108" t="str">
        <f t="shared" si="9"/>
        <v>101012 - Procesamiento de carne de ganado bovino</v>
      </c>
      <c r="N108" s="9" t="s">
        <v>277</v>
      </c>
      <c r="O108" s="9" t="s">
        <v>278</v>
      </c>
    </row>
    <row r="109" spans="13:15" x14ac:dyDescent="0.25">
      <c r="M109" t="str">
        <f t="shared" si="9"/>
        <v>101013 - Saladero y peladero de cueros de ganado bovino</v>
      </c>
      <c r="N109" s="9" t="s">
        <v>279</v>
      </c>
      <c r="O109" s="9" t="s">
        <v>280</v>
      </c>
    </row>
    <row r="110" spans="13:15" x14ac:dyDescent="0.25">
      <c r="M110" t="str">
        <f t="shared" si="9"/>
        <v>101020 - Producción y procesamiento de carne de aves</v>
      </c>
      <c r="N110" s="9" t="s">
        <v>281</v>
      </c>
      <c r="O110" s="9" t="s">
        <v>282</v>
      </c>
    </row>
    <row r="111" spans="13:15" x14ac:dyDescent="0.25">
      <c r="M111" t="str">
        <f t="shared" si="9"/>
        <v>101030 - Elaboración de fiambres y embutidos</v>
      </c>
      <c r="N111" s="9" t="s">
        <v>283</v>
      </c>
      <c r="O111" s="9" t="s">
        <v>284</v>
      </c>
    </row>
    <row r="112" spans="13:15" x14ac:dyDescent="0.25">
      <c r="M112" t="str">
        <f t="shared" si="9"/>
        <v>101040 - Matanza de ganado excepto el bovino y procesamiento de su carne</v>
      </c>
      <c r="N112" s="9" t="s">
        <v>285</v>
      </c>
      <c r="O112" s="9" t="s">
        <v>286</v>
      </c>
    </row>
    <row r="113" spans="13:15" x14ac:dyDescent="0.25">
      <c r="M113" t="str">
        <f t="shared" si="9"/>
        <v>101091 - Fabricación de aceites y grasas de origen animal</v>
      </c>
      <c r="N113" s="9" t="s">
        <v>287</v>
      </c>
      <c r="O113" s="9" t="s">
        <v>288</v>
      </c>
    </row>
    <row r="114" spans="13:15" x14ac:dyDescent="0.25">
      <c r="M114" t="str">
        <f t="shared" si="9"/>
        <v>101099 - Matanza de animales n.c.p. y procesamiento de su carne; elaboración de subproductos cárnicos n.c.p.</v>
      </c>
      <c r="N114" s="9" t="s">
        <v>289</v>
      </c>
      <c r="O114" s="9" t="s">
        <v>290</v>
      </c>
    </row>
    <row r="115" spans="13:15" x14ac:dyDescent="0.25">
      <c r="M115" t="str">
        <f t="shared" si="9"/>
        <v>102001 - Elaboración de pescados de mar, crustáceos y productos marinos</v>
      </c>
      <c r="N115" s="9" t="s">
        <v>291</v>
      </c>
      <c r="O115" s="9" t="s">
        <v>292</v>
      </c>
    </row>
    <row r="116" spans="13:15" x14ac:dyDescent="0.25">
      <c r="M116" t="str">
        <f t="shared" si="9"/>
        <v>102002 - Elaboración de pescados de ríos y lagunas y otros productos fluviales y lacustres</v>
      </c>
      <c r="N116" s="9" t="s">
        <v>293</v>
      </c>
      <c r="O116" s="9" t="s">
        <v>294</v>
      </c>
    </row>
    <row r="117" spans="13:15" x14ac:dyDescent="0.25">
      <c r="M117" t="str">
        <f t="shared" si="9"/>
        <v>102003 - Fabricación de aceites, grasas, harinas y productos a base de pescados</v>
      </c>
      <c r="N117" s="9" t="s">
        <v>295</v>
      </c>
      <c r="O117" s="9" t="s">
        <v>296</v>
      </c>
    </row>
    <row r="118" spans="13:15" x14ac:dyDescent="0.25">
      <c r="M118" t="str">
        <f t="shared" si="9"/>
        <v>103011 - Preparación de conservas de frutas, hortalizas y legumbres</v>
      </c>
      <c r="N118" s="9" t="s">
        <v>297</v>
      </c>
      <c r="O118" s="9" t="s">
        <v>298</v>
      </c>
    </row>
    <row r="119" spans="13:15" x14ac:dyDescent="0.25">
      <c r="M119" t="str">
        <f t="shared" si="9"/>
        <v>103012 - Elaboración y envasado de dulces, mermeladas y jaleas</v>
      </c>
      <c r="N119" s="9" t="s">
        <v>299</v>
      </c>
      <c r="O119" s="9" t="s">
        <v>300</v>
      </c>
    </row>
    <row r="120" spans="13:15" x14ac:dyDescent="0.25">
      <c r="M120" t="str">
        <f t="shared" si="9"/>
        <v>103020 - Elaboración de jugos naturales y sus concentrados, de frutas, hortalizas y legumbres</v>
      </c>
      <c r="N120" s="9" t="s">
        <v>301</v>
      </c>
      <c r="O120" s="9" t="s">
        <v>302</v>
      </c>
    </row>
    <row r="121" spans="13:15" x14ac:dyDescent="0.25">
      <c r="M121" t="str">
        <f t="shared" si="9"/>
        <v>103030 - Elaboración de frutas, hortalizas y legumbres congeladas</v>
      </c>
      <c r="N121" s="9" t="s">
        <v>303</v>
      </c>
      <c r="O121" s="9" t="s">
        <v>304</v>
      </c>
    </row>
    <row r="122" spans="13:15" x14ac:dyDescent="0.25">
      <c r="M122" t="str">
        <f t="shared" si="9"/>
        <v>103091 - Elaboración de hortalizas y legumbres deshidratadas o desecadas; preparación n.c.p. de hortalizas y legumbres</v>
      </c>
      <c r="N122" s="9" t="s">
        <v>305</v>
      </c>
      <c r="O122" s="9" t="s">
        <v>306</v>
      </c>
    </row>
    <row r="123" spans="13:15" x14ac:dyDescent="0.25">
      <c r="M123" t="str">
        <f t="shared" si="9"/>
        <v>103099 - Elaboración de frutas deshidratadas o desecadas; preparación n.c.p. de frutas</v>
      </c>
      <c r="N123" s="9" t="s">
        <v>307</v>
      </c>
      <c r="O123" s="9" t="s">
        <v>308</v>
      </c>
    </row>
    <row r="124" spans="13:15" x14ac:dyDescent="0.25">
      <c r="M124" t="str">
        <f t="shared" si="9"/>
        <v>104011 - Elaboración de aceites y grasas vegetales sin refinar</v>
      </c>
      <c r="N124" s="9" t="s">
        <v>309</v>
      </c>
      <c r="O124" s="9" t="s">
        <v>310</v>
      </c>
    </row>
    <row r="125" spans="13:15" x14ac:dyDescent="0.25">
      <c r="M125" t="str">
        <f t="shared" si="9"/>
        <v>104012 - Elaboración de aceite de oliva</v>
      </c>
      <c r="N125" s="9" t="s">
        <v>311</v>
      </c>
      <c r="O125" s="9" t="s">
        <v>312</v>
      </c>
    </row>
    <row r="126" spans="13:15" x14ac:dyDescent="0.25">
      <c r="M126" t="str">
        <f t="shared" si="9"/>
        <v>104013 - Elaboración de aceites y grasas vegetales refinados</v>
      </c>
      <c r="N126" s="9" t="s">
        <v>313</v>
      </c>
      <c r="O126" s="9" t="s">
        <v>314</v>
      </c>
    </row>
    <row r="127" spans="13:15" x14ac:dyDescent="0.25">
      <c r="M127" t="str">
        <f t="shared" si="9"/>
        <v>104020 - Elaboración de margarinas y grasas vegetales comestibles similares</v>
      </c>
      <c r="N127" s="9" t="s">
        <v>315</v>
      </c>
      <c r="O127" s="9" t="s">
        <v>316</v>
      </c>
    </row>
    <row r="128" spans="13:15" x14ac:dyDescent="0.25">
      <c r="M128" t="str">
        <f t="shared" si="9"/>
        <v>105020 - Elaboración de quesos</v>
      </c>
      <c r="N128" s="9" t="s">
        <v>317</v>
      </c>
      <c r="O128" s="9" t="s">
        <v>318</v>
      </c>
    </row>
    <row r="129" spans="13:15" x14ac:dyDescent="0.25">
      <c r="M129" t="str">
        <f t="shared" si="9"/>
        <v>105030 - Elaboración industrial de helados</v>
      </c>
      <c r="N129" s="9" t="s">
        <v>319</v>
      </c>
      <c r="O129" s="9" t="s">
        <v>320</v>
      </c>
    </row>
    <row r="130" spans="13:15" x14ac:dyDescent="0.25">
      <c r="M130" t="str">
        <f t="shared" si="9"/>
        <v>105090 - Elaboración de productos lácteos n.c.p.</v>
      </c>
      <c r="N130" s="9" t="s">
        <v>321</v>
      </c>
      <c r="O130" s="9" t="s">
        <v>322</v>
      </c>
    </row>
    <row r="131" spans="13:15" x14ac:dyDescent="0.25">
      <c r="M131" t="str">
        <f t="shared" si="9"/>
        <v>106110 - Molienda de trigo</v>
      </c>
      <c r="N131" s="9" t="s">
        <v>323</v>
      </c>
      <c r="O131" s="9" t="s">
        <v>324</v>
      </c>
    </row>
    <row r="132" spans="13:15" x14ac:dyDescent="0.25">
      <c r="M132" t="str">
        <f t="shared" ref="M132:M195" si="10">+N132&amp;" - "&amp;O132</f>
        <v>106120 - Preparación de arroz</v>
      </c>
      <c r="N132" s="9" t="s">
        <v>325</v>
      </c>
      <c r="O132" s="9" t="s">
        <v>326</v>
      </c>
    </row>
    <row r="133" spans="13:15" x14ac:dyDescent="0.25">
      <c r="M133" t="str">
        <f t="shared" si="10"/>
        <v>106131 - Elaboración de alimentos a base de cereales</v>
      </c>
      <c r="N133" s="9" t="s">
        <v>327</v>
      </c>
      <c r="O133" s="9" t="s">
        <v>328</v>
      </c>
    </row>
    <row r="134" spans="13:15" x14ac:dyDescent="0.25">
      <c r="M134" t="str">
        <f t="shared" si="10"/>
        <v>106139 - Preparación y molienda de legumbres y cereales n.c.p., excepto trigo y arroz y molienda húmeda de maíz</v>
      </c>
      <c r="N134" s="9" t="s">
        <v>329</v>
      </c>
      <c r="O134" s="9" t="s">
        <v>330</v>
      </c>
    </row>
    <row r="135" spans="13:15" x14ac:dyDescent="0.25">
      <c r="M135" t="str">
        <f t="shared" si="10"/>
        <v>106200 - Elaboración de almidones y productos derivados del almidón; molienda húmeda de maíz</v>
      </c>
      <c r="N135" s="9" t="s">
        <v>331</v>
      </c>
      <c r="O135" s="9" t="s">
        <v>332</v>
      </c>
    </row>
    <row r="136" spans="13:15" x14ac:dyDescent="0.25">
      <c r="M136" t="str">
        <f t="shared" si="10"/>
        <v>107110 - Elaboración de galletitas y bizcochos</v>
      </c>
      <c r="N136" s="9" t="s">
        <v>333</v>
      </c>
      <c r="O136" s="9" t="s">
        <v>334</v>
      </c>
    </row>
    <row r="137" spans="13:15" x14ac:dyDescent="0.25">
      <c r="M137" t="str">
        <f t="shared" si="10"/>
        <v>107121 - Elaboración industrial de productos de panadería, excepto galletitas y bizcochos</v>
      </c>
      <c r="N137" s="9" t="s">
        <v>335</v>
      </c>
      <c r="O137" s="9" t="s">
        <v>336</v>
      </c>
    </row>
    <row r="138" spans="13:15" x14ac:dyDescent="0.25">
      <c r="M138" t="str">
        <f t="shared" si="10"/>
        <v>107129 - Elaboración de productos de panadería n.c.p.</v>
      </c>
      <c r="N138" s="9" t="s">
        <v>337</v>
      </c>
      <c r="O138" s="9" t="s">
        <v>338</v>
      </c>
    </row>
    <row r="139" spans="13:15" x14ac:dyDescent="0.25">
      <c r="M139" t="str">
        <f t="shared" si="10"/>
        <v>107200 - Elaboración de azúcar</v>
      </c>
      <c r="N139" s="9" t="s">
        <v>339</v>
      </c>
      <c r="O139" s="9" t="s">
        <v>340</v>
      </c>
    </row>
    <row r="140" spans="13:15" x14ac:dyDescent="0.25">
      <c r="M140" t="str">
        <f t="shared" si="10"/>
        <v>107301 - Elaboración de cacao y chocolate</v>
      </c>
      <c r="N140" s="9" t="s">
        <v>341</v>
      </c>
      <c r="O140" s="9" t="s">
        <v>342</v>
      </c>
    </row>
    <row r="141" spans="13:15" x14ac:dyDescent="0.25">
      <c r="M141" t="str">
        <f t="shared" si="10"/>
        <v>107309 - Elaboración de productos de confitería n.c.p.</v>
      </c>
      <c r="N141" s="9" t="s">
        <v>343</v>
      </c>
      <c r="O141" s="9" t="s">
        <v>344</v>
      </c>
    </row>
    <row r="142" spans="13:15" x14ac:dyDescent="0.25">
      <c r="M142" t="str">
        <f t="shared" si="10"/>
        <v>107410 - Elaboración de pastas alimentarias frescas</v>
      </c>
      <c r="N142" s="9" t="s">
        <v>345</v>
      </c>
      <c r="O142" s="9" t="s">
        <v>346</v>
      </c>
    </row>
    <row r="143" spans="13:15" x14ac:dyDescent="0.25">
      <c r="M143" t="str">
        <f t="shared" si="10"/>
        <v>107420 - Elaboración de pastas alimentarias secas</v>
      </c>
      <c r="N143" s="9" t="s">
        <v>347</v>
      </c>
      <c r="O143" s="9" t="s">
        <v>348</v>
      </c>
    </row>
    <row r="144" spans="13:15" x14ac:dyDescent="0.25">
      <c r="M144" t="str">
        <f t="shared" si="10"/>
        <v>107500 - Elaboración de comidas preparadas para reventa</v>
      </c>
      <c r="N144" s="9" t="s">
        <v>349</v>
      </c>
      <c r="O144" s="9" t="s">
        <v>350</v>
      </c>
    </row>
    <row r="145" spans="13:15" x14ac:dyDescent="0.25">
      <c r="M145" t="str">
        <f t="shared" si="10"/>
        <v>107911 - Tostado, torrado y molienda de café</v>
      </c>
      <c r="N145" s="9" t="s">
        <v>351</v>
      </c>
      <c r="O145" s="9" t="s">
        <v>352</v>
      </c>
    </row>
    <row r="146" spans="13:15" x14ac:dyDescent="0.25">
      <c r="M146" t="str">
        <f t="shared" si="10"/>
        <v>107912 - Elaboración y molienda de hierbas aromáticas y especias</v>
      </c>
      <c r="N146" s="9" t="s">
        <v>353</v>
      </c>
      <c r="O146" s="9" t="s">
        <v>354</v>
      </c>
    </row>
    <row r="147" spans="13:15" x14ac:dyDescent="0.25">
      <c r="M147" t="str">
        <f t="shared" si="10"/>
        <v>107920 - Preparación de hojas de té</v>
      </c>
      <c r="N147" s="9" t="s">
        <v>355</v>
      </c>
      <c r="O147" s="9" t="s">
        <v>356</v>
      </c>
    </row>
    <row r="148" spans="13:15" x14ac:dyDescent="0.25">
      <c r="M148" t="str">
        <f t="shared" si="10"/>
        <v>107930 - Elaboración de yerba mate</v>
      </c>
      <c r="N148" s="9" t="s">
        <v>357</v>
      </c>
      <c r="O148" s="9" t="s">
        <v>358</v>
      </c>
    </row>
    <row r="149" spans="13:15" x14ac:dyDescent="0.25">
      <c r="M149" t="str">
        <f t="shared" si="10"/>
        <v>107991 - Elaboración de extractos, jarabes y concentrados</v>
      </c>
      <c r="N149" s="9" t="s">
        <v>359</v>
      </c>
      <c r="O149" s="9" t="s">
        <v>360</v>
      </c>
    </row>
    <row r="150" spans="13:15" x14ac:dyDescent="0.25">
      <c r="M150" t="str">
        <f t="shared" si="10"/>
        <v>107992 - Elaboración de vinagres</v>
      </c>
      <c r="N150" s="9" t="s">
        <v>361</v>
      </c>
      <c r="O150" s="9" t="s">
        <v>362</v>
      </c>
    </row>
    <row r="151" spans="13:15" x14ac:dyDescent="0.25">
      <c r="M151" t="str">
        <f t="shared" si="10"/>
        <v>107999 - Elaboración de productos alimenticios n.c.p.</v>
      </c>
      <c r="N151" s="9" t="s">
        <v>363</v>
      </c>
      <c r="O151" s="9" t="s">
        <v>364</v>
      </c>
    </row>
    <row r="152" spans="13:15" x14ac:dyDescent="0.25">
      <c r="M152" t="str">
        <f t="shared" si="10"/>
        <v>108000 - Elaboración de alimentos preparados para animales</v>
      </c>
      <c r="N152" s="9" t="s">
        <v>365</v>
      </c>
      <c r="O152" s="9" t="s">
        <v>366</v>
      </c>
    </row>
    <row r="153" spans="13:15" x14ac:dyDescent="0.25">
      <c r="M153" t="str">
        <f t="shared" si="10"/>
        <v>109000 - Servicios industriales para la elaboración de alimentos y bebidas</v>
      </c>
      <c r="N153" s="9" t="s">
        <v>367</v>
      </c>
      <c r="O153" s="9" t="s">
        <v>368</v>
      </c>
    </row>
    <row r="154" spans="13:15" x14ac:dyDescent="0.25">
      <c r="M154" t="str">
        <f t="shared" si="10"/>
        <v>110100 - Destilación, rectificación y mezcla de bebidas espiritosas</v>
      </c>
      <c r="N154" s="9" t="s">
        <v>369</v>
      </c>
      <c r="O154" s="9" t="s">
        <v>370</v>
      </c>
    </row>
    <row r="155" spans="13:15" x14ac:dyDescent="0.25">
      <c r="M155" t="str">
        <f t="shared" si="10"/>
        <v>110211 - Elaboración de mosto</v>
      </c>
      <c r="N155" s="9" t="s">
        <v>371</v>
      </c>
      <c r="O155" s="9" t="s">
        <v>372</v>
      </c>
    </row>
    <row r="156" spans="13:15" x14ac:dyDescent="0.25">
      <c r="M156" t="str">
        <f t="shared" si="10"/>
        <v>110212 - Elaboración de vinos</v>
      </c>
      <c r="N156" s="9" t="s">
        <v>373</v>
      </c>
      <c r="O156" s="9" t="s">
        <v>374</v>
      </c>
    </row>
    <row r="157" spans="13:15" x14ac:dyDescent="0.25">
      <c r="M157" t="str">
        <f t="shared" si="10"/>
        <v>110290 - Elaboración de sidra y otras bebidas alcohólicas fermentadas</v>
      </c>
      <c r="N157" s="9" t="s">
        <v>375</v>
      </c>
      <c r="O157" s="9" t="s">
        <v>376</v>
      </c>
    </row>
    <row r="158" spans="13:15" x14ac:dyDescent="0.25">
      <c r="M158" t="str">
        <f t="shared" si="10"/>
        <v>110300 - Elaboración de cerveza, bebidas malteadas y malta</v>
      </c>
      <c r="N158" s="9" t="s">
        <v>377</v>
      </c>
      <c r="O158" s="9" t="s">
        <v>378</v>
      </c>
    </row>
    <row r="159" spans="13:15" x14ac:dyDescent="0.25">
      <c r="M159" t="str">
        <f t="shared" si="10"/>
        <v>110411 - Embotellado de aguas naturales y minerales</v>
      </c>
      <c r="N159" s="9" t="s">
        <v>379</v>
      </c>
      <c r="O159" s="9" t="s">
        <v>380</v>
      </c>
    </row>
    <row r="160" spans="13:15" x14ac:dyDescent="0.25">
      <c r="M160" t="str">
        <f t="shared" si="10"/>
        <v>110412 - Fabricación de sodas</v>
      </c>
      <c r="N160" s="9" t="s">
        <v>381</v>
      </c>
      <c r="O160" s="9" t="s">
        <v>382</v>
      </c>
    </row>
    <row r="161" spans="13:15" x14ac:dyDescent="0.25">
      <c r="M161" t="str">
        <f t="shared" si="10"/>
        <v>110420 - Elaboración de bebidas gaseosas, excepto soda</v>
      </c>
      <c r="N161" s="9" t="s">
        <v>383</v>
      </c>
      <c r="O161" s="9" t="s">
        <v>384</v>
      </c>
    </row>
    <row r="162" spans="13:15" x14ac:dyDescent="0.25">
      <c r="M162" t="str">
        <f t="shared" si="10"/>
        <v>110491 - Elaboración de hielo</v>
      </c>
      <c r="N162" s="9" t="s">
        <v>385</v>
      </c>
      <c r="O162" s="9" t="s">
        <v>386</v>
      </c>
    </row>
    <row r="163" spans="13:15" x14ac:dyDescent="0.25">
      <c r="M163" t="str">
        <f t="shared" si="10"/>
        <v>110492 - Elaboración de bebidas no alcohólicas n.c.p.</v>
      </c>
      <c r="N163" s="9" t="s">
        <v>387</v>
      </c>
      <c r="O163" s="9" t="s">
        <v>388</v>
      </c>
    </row>
    <row r="164" spans="13:15" x14ac:dyDescent="0.25">
      <c r="M164" t="str">
        <f t="shared" si="10"/>
        <v>120010 - Preparación de hojas de tabaco</v>
      </c>
      <c r="N164" s="9" t="s">
        <v>389</v>
      </c>
      <c r="O164" s="9" t="s">
        <v>390</v>
      </c>
    </row>
    <row r="165" spans="13:15" x14ac:dyDescent="0.25">
      <c r="M165" t="str">
        <f t="shared" si="10"/>
        <v>120091 - Elaboración de cigarrillos</v>
      </c>
      <c r="N165" s="9" t="s">
        <v>391</v>
      </c>
      <c r="O165" s="9" t="s">
        <v>392</v>
      </c>
    </row>
    <row r="166" spans="13:15" x14ac:dyDescent="0.25">
      <c r="M166" t="str">
        <f t="shared" si="10"/>
        <v>120099 - Elaboración de productos de tabaco n.c.p.</v>
      </c>
      <c r="N166" s="9" t="s">
        <v>393</v>
      </c>
      <c r="O166" s="9" t="s">
        <v>394</v>
      </c>
    </row>
    <row r="167" spans="13:15" x14ac:dyDescent="0.25">
      <c r="M167" t="str">
        <f t="shared" si="10"/>
        <v>131110 - Preparación de fibras textiles vegetales; desmotado de algodón</v>
      </c>
      <c r="N167" s="9" t="s">
        <v>395</v>
      </c>
      <c r="O167" s="9" t="s">
        <v>396</v>
      </c>
    </row>
    <row r="168" spans="13:15" x14ac:dyDescent="0.25">
      <c r="M168" t="str">
        <f t="shared" si="10"/>
        <v>131120 - Preparación de fibras animales de uso textil</v>
      </c>
      <c r="N168" s="9" t="s">
        <v>397</v>
      </c>
      <c r="O168" s="9" t="s">
        <v>398</v>
      </c>
    </row>
    <row r="169" spans="13:15" x14ac:dyDescent="0.25">
      <c r="M169" t="str">
        <f t="shared" si="10"/>
        <v>131131 - Fabricación de hilados textiles de lana, pelos y sus mezclas</v>
      </c>
      <c r="N169" s="9" t="s">
        <v>399</v>
      </c>
      <c r="O169" s="9" t="s">
        <v>400</v>
      </c>
    </row>
    <row r="170" spans="13:15" x14ac:dyDescent="0.25">
      <c r="M170" t="str">
        <f t="shared" si="10"/>
        <v>131132 - Fabricación de hilados textiles de algodón y sus mezclas</v>
      </c>
      <c r="N170" s="9" t="s">
        <v>401</v>
      </c>
      <c r="O170" s="9" t="s">
        <v>402</v>
      </c>
    </row>
    <row r="171" spans="13:15" x14ac:dyDescent="0.25">
      <c r="M171" t="str">
        <f t="shared" si="10"/>
        <v>131139 - Fabricación de hilados textiles n.c.p., excepto de lana y de algodón</v>
      </c>
      <c r="N171" s="9" t="s">
        <v>403</v>
      </c>
      <c r="O171" s="9" t="s">
        <v>404</v>
      </c>
    </row>
    <row r="172" spans="13:15" x14ac:dyDescent="0.25">
      <c r="M172" t="str">
        <f t="shared" si="10"/>
        <v>131201 - Fabricación de tejidos (telas) planos de lana y sus mezclas, incluye hilanderías y tejedurías integradas</v>
      </c>
      <c r="N172" s="9" t="s">
        <v>405</v>
      </c>
      <c r="O172" s="9" t="s">
        <v>406</v>
      </c>
    </row>
    <row r="173" spans="13:15" x14ac:dyDescent="0.25">
      <c r="M173" t="str">
        <f t="shared" si="10"/>
        <v>131202 - Fabricación de tejidos (telas) planos de algodón y sus mezclas, incluye hilanderías y tejedurías integradas</v>
      </c>
      <c r="N173" s="9" t="s">
        <v>407</v>
      </c>
      <c r="O173" s="9" t="s">
        <v>408</v>
      </c>
    </row>
    <row r="174" spans="13:15" x14ac:dyDescent="0.25">
      <c r="M174" t="str">
        <f t="shared" si="10"/>
        <v>131209 - Fabricación de tejidos (telas) planos de fibras textiles n.c.p., incluye hilanderías y tejedurías integradas</v>
      </c>
      <c r="N174" s="9" t="s">
        <v>409</v>
      </c>
      <c r="O174" s="9" t="s">
        <v>410</v>
      </c>
    </row>
    <row r="175" spans="13:15" x14ac:dyDescent="0.25">
      <c r="M175" t="str">
        <f t="shared" si="10"/>
        <v>131300 - Acabado de productos textiles</v>
      </c>
      <c r="N175" s="9" t="s">
        <v>411</v>
      </c>
      <c r="O175" s="9" t="s">
        <v>412</v>
      </c>
    </row>
    <row r="176" spans="13:15" x14ac:dyDescent="0.25">
      <c r="M176" t="str">
        <f t="shared" si="10"/>
        <v>139100 - Fabricación de tejidos de punto</v>
      </c>
      <c r="N176" s="9" t="s">
        <v>413</v>
      </c>
      <c r="O176" s="9" t="s">
        <v>414</v>
      </c>
    </row>
    <row r="177" spans="13:15" x14ac:dyDescent="0.25">
      <c r="M177" t="str">
        <f t="shared" si="10"/>
        <v>139201 - Fabricación de frazadas, mantas, ponchos, colchas, cobertores, etc.</v>
      </c>
      <c r="N177" s="9" t="s">
        <v>415</v>
      </c>
      <c r="O177" s="9" t="s">
        <v>416</v>
      </c>
    </row>
    <row r="178" spans="13:15" x14ac:dyDescent="0.25">
      <c r="M178" t="str">
        <f t="shared" si="10"/>
        <v>139202 - Fabricación de ropa de cama y mantelería</v>
      </c>
      <c r="N178" s="9" t="s">
        <v>417</v>
      </c>
      <c r="O178" s="9" t="s">
        <v>418</v>
      </c>
    </row>
    <row r="179" spans="13:15" x14ac:dyDescent="0.25">
      <c r="M179" t="str">
        <f t="shared" si="10"/>
        <v>139203 - Fabricación de artículos de lona y sucedáneos de lona</v>
      </c>
      <c r="N179" s="9" t="s">
        <v>419</v>
      </c>
      <c r="O179" s="9" t="s">
        <v>420</v>
      </c>
    </row>
    <row r="180" spans="13:15" x14ac:dyDescent="0.25">
      <c r="M180" t="str">
        <f t="shared" si="10"/>
        <v>139204 - Fabricación de bolsas de materiales textiles para productos a granel</v>
      </c>
      <c r="N180" s="9" t="s">
        <v>421</v>
      </c>
      <c r="O180" s="9" t="s">
        <v>422</v>
      </c>
    </row>
    <row r="181" spans="13:15" x14ac:dyDescent="0.25">
      <c r="M181" t="str">
        <f t="shared" si="10"/>
        <v>139209 - Fabricación de artículos confeccionados de materiales textiles n.c.p., excepto prendas de vestir</v>
      </c>
      <c r="N181" s="9" t="s">
        <v>423</v>
      </c>
      <c r="O181" s="9" t="s">
        <v>424</v>
      </c>
    </row>
    <row r="182" spans="13:15" x14ac:dyDescent="0.25">
      <c r="M182" t="str">
        <f t="shared" si="10"/>
        <v>139300 - Fabricación de tapices y alfombras</v>
      </c>
      <c r="N182" s="9" t="s">
        <v>425</v>
      </c>
      <c r="O182" s="9" t="s">
        <v>426</v>
      </c>
    </row>
    <row r="183" spans="13:15" x14ac:dyDescent="0.25">
      <c r="M183" t="str">
        <f t="shared" si="10"/>
        <v>139400 - Fabricación de cuerdas, cordeles, bramantes y redes</v>
      </c>
      <c r="N183" s="9" t="s">
        <v>427</v>
      </c>
      <c r="O183" s="9" t="s">
        <v>428</v>
      </c>
    </row>
    <row r="184" spans="13:15" x14ac:dyDescent="0.25">
      <c r="M184" t="str">
        <f t="shared" si="10"/>
        <v>139900 - Fabricación de productos textiles n.c.p.</v>
      </c>
      <c r="N184" s="9" t="s">
        <v>429</v>
      </c>
      <c r="O184" s="9" t="s">
        <v>430</v>
      </c>
    </row>
    <row r="185" spans="13:15" x14ac:dyDescent="0.25">
      <c r="M185" t="str">
        <f t="shared" si="10"/>
        <v>141110 - Confección de ropa interior, prendas para dormir y para la playa</v>
      </c>
      <c r="N185" s="9" t="s">
        <v>431</v>
      </c>
      <c r="O185" s="9" t="s">
        <v>432</v>
      </c>
    </row>
    <row r="186" spans="13:15" x14ac:dyDescent="0.25">
      <c r="M186" t="str">
        <f t="shared" si="10"/>
        <v>141120 - Confección de ropa de trabajo, uniformes y guardapolvos</v>
      </c>
      <c r="N186" s="9" t="s">
        <v>433</v>
      </c>
      <c r="O186" s="9" t="s">
        <v>434</v>
      </c>
    </row>
    <row r="187" spans="13:15" x14ac:dyDescent="0.25">
      <c r="M187" t="str">
        <f t="shared" si="10"/>
        <v>141130 - Confección de prendas de vestir para bebés y niños</v>
      </c>
      <c r="N187" s="9" t="s">
        <v>435</v>
      </c>
      <c r="O187" s="9" t="s">
        <v>436</v>
      </c>
    </row>
    <row r="188" spans="13:15" x14ac:dyDescent="0.25">
      <c r="M188" t="str">
        <f t="shared" si="10"/>
        <v>141140 - Confección de prendas deportivas</v>
      </c>
      <c r="N188" s="9" t="s">
        <v>437</v>
      </c>
      <c r="O188" s="9" t="s">
        <v>438</v>
      </c>
    </row>
    <row r="189" spans="13:15" x14ac:dyDescent="0.25">
      <c r="M189" t="str">
        <f t="shared" si="10"/>
        <v>141191 - Fabricación de accesorios de vestir excepto de cuero</v>
      </c>
      <c r="N189" s="9" t="s">
        <v>439</v>
      </c>
      <c r="O189" s="9" t="s">
        <v>440</v>
      </c>
    </row>
    <row r="190" spans="13:15" x14ac:dyDescent="0.25">
      <c r="M190" t="str">
        <f t="shared" si="10"/>
        <v>141199 - Confección de prendas de vestir n.c.p., excepto prendas de piel, cuero y de punto</v>
      </c>
      <c r="N190" s="9" t="s">
        <v>441</v>
      </c>
      <c r="O190" s="9" t="s">
        <v>442</v>
      </c>
    </row>
    <row r="191" spans="13:15" x14ac:dyDescent="0.25">
      <c r="M191" t="str">
        <f t="shared" si="10"/>
        <v>141201 - Fabricación de accesorios de vestir de cuero</v>
      </c>
      <c r="N191" s="9" t="s">
        <v>443</v>
      </c>
      <c r="O191" s="9" t="s">
        <v>444</v>
      </c>
    </row>
    <row r="192" spans="13:15" x14ac:dyDescent="0.25">
      <c r="M192" t="str">
        <f t="shared" si="10"/>
        <v>141202 - Confección de prendas de vestir de cuero</v>
      </c>
      <c r="N192" s="9" t="s">
        <v>445</v>
      </c>
      <c r="O192" s="9" t="s">
        <v>446</v>
      </c>
    </row>
    <row r="193" spans="13:15" x14ac:dyDescent="0.25">
      <c r="M193" t="str">
        <f t="shared" si="10"/>
        <v>142000 - Terminación y teñido de pieles; fabricación de artículos de piel</v>
      </c>
      <c r="N193" s="9" t="s">
        <v>447</v>
      </c>
      <c r="O193" s="9" t="s">
        <v>448</v>
      </c>
    </row>
    <row r="194" spans="13:15" x14ac:dyDescent="0.25">
      <c r="M194" t="str">
        <f t="shared" si="10"/>
        <v>143010 - Fabricación de medias</v>
      </c>
      <c r="N194" s="9" t="s">
        <v>449</v>
      </c>
      <c r="O194" s="9" t="s">
        <v>450</v>
      </c>
    </row>
    <row r="195" spans="13:15" x14ac:dyDescent="0.25">
      <c r="M195" t="str">
        <f t="shared" si="10"/>
        <v>143020 - Fabricación de prendas de vestir y artículos similares de punto</v>
      </c>
      <c r="N195" s="9" t="s">
        <v>451</v>
      </c>
      <c r="O195" s="9" t="s">
        <v>452</v>
      </c>
    </row>
    <row r="196" spans="13:15" x14ac:dyDescent="0.25">
      <c r="M196" t="str">
        <f t="shared" ref="M196:M259" si="11">+N196&amp;" - "&amp;O196</f>
        <v>149000 - Servicios industriales para la industria confeccionista</v>
      </c>
      <c r="N196" s="9" t="s">
        <v>453</v>
      </c>
      <c r="O196" s="9" t="s">
        <v>454</v>
      </c>
    </row>
    <row r="197" spans="13:15" x14ac:dyDescent="0.25">
      <c r="M197" t="str">
        <f t="shared" si="11"/>
        <v>151100 - Curtido y terminación de cueros</v>
      </c>
      <c r="N197" s="9" t="s">
        <v>455</v>
      </c>
      <c r="O197" s="9" t="s">
        <v>456</v>
      </c>
    </row>
    <row r="198" spans="13:15" x14ac:dyDescent="0.25">
      <c r="M198" t="str">
        <f t="shared" si="11"/>
        <v>151200 - Fabricación de maletas, bolsos de mano y similares, artículos de talabartería y artículos de cuero n.c.p.</v>
      </c>
      <c r="N198" s="9" t="s">
        <v>457</v>
      </c>
      <c r="O198" s="9" t="s">
        <v>458</v>
      </c>
    </row>
    <row r="199" spans="13:15" x14ac:dyDescent="0.25">
      <c r="M199" t="str">
        <f t="shared" si="11"/>
        <v>152011 - Fabricación de calzado de cuero, excepto calzado deportivo y ortopédico</v>
      </c>
      <c r="N199" s="9" t="s">
        <v>459</v>
      </c>
      <c r="O199" s="9" t="s">
        <v>460</v>
      </c>
    </row>
    <row r="200" spans="13:15" x14ac:dyDescent="0.25">
      <c r="M200" t="str">
        <f t="shared" si="11"/>
        <v>152021 - Fabricación de calzado de materiales n.c.p., excepto calzado deportivo y ortopédico</v>
      </c>
      <c r="N200" s="9" t="s">
        <v>461</v>
      </c>
      <c r="O200" s="9" t="s">
        <v>462</v>
      </c>
    </row>
    <row r="201" spans="13:15" x14ac:dyDescent="0.25">
      <c r="M201" t="str">
        <f t="shared" si="11"/>
        <v>152031 - Fabricación de calzado deportivo</v>
      </c>
      <c r="N201" s="9" t="s">
        <v>463</v>
      </c>
      <c r="O201" s="9" t="s">
        <v>464</v>
      </c>
    </row>
    <row r="202" spans="13:15" x14ac:dyDescent="0.25">
      <c r="M202" t="str">
        <f t="shared" si="11"/>
        <v>152040 - Fabricación de partes de calzado</v>
      </c>
      <c r="N202" s="9" t="s">
        <v>465</v>
      </c>
      <c r="O202" s="9" t="s">
        <v>466</v>
      </c>
    </row>
    <row r="203" spans="13:15" x14ac:dyDescent="0.25">
      <c r="M203" t="str">
        <f t="shared" si="11"/>
        <v>161001 - Aserrado y cepillado de madera nativa</v>
      </c>
      <c r="N203" s="9" t="s">
        <v>467</v>
      </c>
      <c r="O203" s="9" t="s">
        <v>468</v>
      </c>
    </row>
    <row r="204" spans="13:15" x14ac:dyDescent="0.25">
      <c r="M204" t="str">
        <f t="shared" si="11"/>
        <v>161002 - Aserrado y cepillado de madera implantada</v>
      </c>
      <c r="N204" s="9" t="s">
        <v>469</v>
      </c>
      <c r="O204" s="9" t="s">
        <v>470</v>
      </c>
    </row>
    <row r="205" spans="13:15" x14ac:dyDescent="0.25">
      <c r="M205" t="str">
        <f t="shared" si="11"/>
        <v>162100 - Fabricación de hojas de madera para enchapado; fabricación de tableros contrachapados; tableros laminados; tableros de partículas y tableros y paneles n.c.p.</v>
      </c>
      <c r="N205" s="9" t="s">
        <v>471</v>
      </c>
      <c r="O205" s="9" t="s">
        <v>472</v>
      </c>
    </row>
    <row r="206" spans="13:15" x14ac:dyDescent="0.25">
      <c r="M206" t="str">
        <f t="shared" si="11"/>
        <v>162201 - Fabricación de aberturas y estructuras de madera para la construcción</v>
      </c>
      <c r="N206" s="9" t="s">
        <v>473</v>
      </c>
      <c r="O206" s="9" t="s">
        <v>474</v>
      </c>
    </row>
    <row r="207" spans="13:15" x14ac:dyDescent="0.25">
      <c r="M207" t="str">
        <f t="shared" si="11"/>
        <v>162202 - Fabricación de viviendas prefabricadas de madera</v>
      </c>
      <c r="N207" s="9" t="s">
        <v>475</v>
      </c>
      <c r="O207" s="9" t="s">
        <v>476</v>
      </c>
    </row>
    <row r="208" spans="13:15" x14ac:dyDescent="0.25">
      <c r="M208" t="str">
        <f t="shared" si="11"/>
        <v>162300 - Fabricación de recipientes de madera</v>
      </c>
      <c r="N208" s="9" t="s">
        <v>477</v>
      </c>
      <c r="O208" s="9" t="s">
        <v>478</v>
      </c>
    </row>
    <row r="209" spans="13:15" x14ac:dyDescent="0.25">
      <c r="M209" t="str">
        <f t="shared" si="11"/>
        <v>162901 - Fabricación de ataúdes</v>
      </c>
      <c r="N209" s="9" t="s">
        <v>479</v>
      </c>
      <c r="O209" s="9" t="s">
        <v>480</v>
      </c>
    </row>
    <row r="210" spans="13:15" x14ac:dyDescent="0.25">
      <c r="M210" t="str">
        <f t="shared" si="11"/>
        <v>162902 - Fabricación de artículos de madera en tornerías</v>
      </c>
      <c r="N210" s="9" t="s">
        <v>481</v>
      </c>
      <c r="O210" s="9" t="s">
        <v>482</v>
      </c>
    </row>
    <row r="211" spans="13:15" x14ac:dyDescent="0.25">
      <c r="M211" t="str">
        <f t="shared" si="11"/>
        <v>162903 - Fabricación de productos de corcho</v>
      </c>
      <c r="N211" s="9" t="s">
        <v>483</v>
      </c>
      <c r="O211" s="9" t="s">
        <v>484</v>
      </c>
    </row>
    <row r="212" spans="13:15" x14ac:dyDescent="0.25">
      <c r="M212" t="str">
        <f t="shared" si="11"/>
        <v>162909 - Fabricación de productos de madera n.c.p; fabricación de artículos de paja y materiales trenzables</v>
      </c>
      <c r="N212" s="9" t="s">
        <v>485</v>
      </c>
      <c r="O212" s="9" t="s">
        <v>486</v>
      </c>
    </row>
    <row r="213" spans="13:15" x14ac:dyDescent="0.25">
      <c r="M213" t="str">
        <f t="shared" si="11"/>
        <v>170101 - Fabricación de pasta de madera</v>
      </c>
      <c r="N213" s="9" t="s">
        <v>487</v>
      </c>
      <c r="O213" s="9" t="s">
        <v>488</v>
      </c>
    </row>
    <row r="214" spans="13:15" x14ac:dyDescent="0.25">
      <c r="M214" t="str">
        <f t="shared" si="11"/>
        <v>170102 - Fabricación de papel y cartón excepto envases</v>
      </c>
      <c r="N214" s="9" t="s">
        <v>489</v>
      </c>
      <c r="O214" s="9" t="s">
        <v>490</v>
      </c>
    </row>
    <row r="215" spans="13:15" x14ac:dyDescent="0.25">
      <c r="M215" t="str">
        <f t="shared" si="11"/>
        <v>170201 - Fabricación de papel ondulado y envases de papel</v>
      </c>
      <c r="N215" s="9" t="s">
        <v>491</v>
      </c>
      <c r="O215" s="9" t="s">
        <v>492</v>
      </c>
    </row>
    <row r="216" spans="13:15" x14ac:dyDescent="0.25">
      <c r="M216" t="str">
        <f t="shared" si="11"/>
        <v>170202 - Fabricación de cartón ondulado y envases de cartón</v>
      </c>
      <c r="N216" s="9" t="s">
        <v>493</v>
      </c>
      <c r="O216" s="9" t="s">
        <v>494</v>
      </c>
    </row>
    <row r="217" spans="13:15" x14ac:dyDescent="0.25">
      <c r="M217" t="str">
        <f t="shared" si="11"/>
        <v>170910 - Fabricación de artículos de papel y cartón de uso doméstico e higiénico sanitario</v>
      </c>
      <c r="N217" s="9" t="s">
        <v>495</v>
      </c>
      <c r="O217" s="9" t="s">
        <v>496</v>
      </c>
    </row>
    <row r="218" spans="13:15" x14ac:dyDescent="0.25">
      <c r="M218" t="str">
        <f t="shared" si="11"/>
        <v>170990 - Fabricación de artículos de papel y cartón n.c.p.</v>
      </c>
      <c r="N218" s="9" t="s">
        <v>497</v>
      </c>
      <c r="O218" s="9" t="s">
        <v>498</v>
      </c>
    </row>
    <row r="219" spans="13:15" x14ac:dyDescent="0.25">
      <c r="M219" t="str">
        <f t="shared" si="11"/>
        <v>181101 - Impresión de diarios y revistas</v>
      </c>
      <c r="N219" s="9" t="s">
        <v>499</v>
      </c>
      <c r="O219" s="9" t="s">
        <v>500</v>
      </c>
    </row>
    <row r="220" spans="13:15" x14ac:dyDescent="0.25">
      <c r="M220" t="str">
        <f t="shared" si="11"/>
        <v>181109 - Impresión n.c.p., excepto de diarios y revistas</v>
      </c>
      <c r="N220" s="9" t="s">
        <v>501</v>
      </c>
      <c r="O220" s="9" t="s">
        <v>502</v>
      </c>
    </row>
    <row r="221" spans="13:15" x14ac:dyDescent="0.25">
      <c r="M221" t="str">
        <f t="shared" si="11"/>
        <v>181200 - Servicios relacionados con la impresión</v>
      </c>
      <c r="N221" s="9" t="s">
        <v>503</v>
      </c>
      <c r="O221" s="9" t="s">
        <v>504</v>
      </c>
    </row>
    <row r="222" spans="13:15" x14ac:dyDescent="0.25">
      <c r="M222" t="str">
        <f t="shared" si="11"/>
        <v>182000 - Reproducción de grabaciones</v>
      </c>
      <c r="N222" s="9" t="s">
        <v>505</v>
      </c>
      <c r="O222" s="9" t="s">
        <v>506</v>
      </c>
    </row>
    <row r="223" spans="13:15" x14ac:dyDescent="0.25">
      <c r="M223" t="str">
        <f t="shared" si="11"/>
        <v>191000 - Fabricación de productos de hornos de "coque"</v>
      </c>
      <c r="N223" s="9" t="s">
        <v>507</v>
      </c>
      <c r="O223" s="9" t="s">
        <v>508</v>
      </c>
    </row>
    <row r="224" spans="13:15" x14ac:dyDescent="0.25">
      <c r="M224" t="str">
        <f t="shared" si="11"/>
        <v>192000 - Fabricación de productos de la refinación del petróleo</v>
      </c>
      <c r="N224" s="9" t="s">
        <v>509</v>
      </c>
      <c r="O224" s="9" t="s">
        <v>510</v>
      </c>
    </row>
    <row r="225" spans="13:15" x14ac:dyDescent="0.25">
      <c r="M225" t="str">
        <f t="shared" si="11"/>
        <v>201  - Fabricación de sustancias químicas básicas</v>
      </c>
      <c r="N225" s="9" t="s">
        <v>511</v>
      </c>
      <c r="O225" s="9" t="s">
        <v>512</v>
      </c>
    </row>
    <row r="226" spans="13:15" x14ac:dyDescent="0.25">
      <c r="M226" t="str">
        <f t="shared" si="11"/>
        <v>201110 - Fabricación de gases industriales y medicinales comprimidos o licuados</v>
      </c>
      <c r="N226" s="9" t="s">
        <v>513</v>
      </c>
      <c r="O226" s="9" t="s">
        <v>514</v>
      </c>
    </row>
    <row r="227" spans="13:15" x14ac:dyDescent="0.25">
      <c r="M227" t="str">
        <f t="shared" si="11"/>
        <v>201120 - Fabricación de curtientes naturales y sintéticos</v>
      </c>
      <c r="N227" s="9" t="s">
        <v>515</v>
      </c>
      <c r="O227" s="9" t="s">
        <v>516</v>
      </c>
    </row>
    <row r="228" spans="13:15" x14ac:dyDescent="0.25">
      <c r="M228" t="str">
        <f t="shared" si="11"/>
        <v>201130 - Fabricación de materias colorantes básicas, excepto pigmentos preparados</v>
      </c>
      <c r="N228" s="9" t="s">
        <v>517</v>
      </c>
      <c r="O228" s="9" t="s">
        <v>518</v>
      </c>
    </row>
    <row r="229" spans="13:15" x14ac:dyDescent="0.25">
      <c r="M229" t="str">
        <f t="shared" si="11"/>
        <v>201140 - Fabricación de combustible nuclear, sustancias y materiales radiactivos</v>
      </c>
      <c r="N229" s="9" t="s">
        <v>519</v>
      </c>
      <c r="O229" s="9" t="s">
        <v>520</v>
      </c>
    </row>
    <row r="230" spans="13:15" x14ac:dyDescent="0.25">
      <c r="M230" t="str">
        <f t="shared" si="11"/>
        <v>201180 - Fabricación de materias químicas inorgánicas básicas n.c.p.</v>
      </c>
      <c r="N230" s="9" t="s">
        <v>521</v>
      </c>
      <c r="O230" s="9" t="s">
        <v>522</v>
      </c>
    </row>
    <row r="231" spans="13:15" x14ac:dyDescent="0.25">
      <c r="M231" t="str">
        <f t="shared" si="11"/>
        <v>201190 - Fabricación de materias químicas orgánicas básicas n.c.p.</v>
      </c>
      <c r="N231" s="9" t="s">
        <v>523</v>
      </c>
      <c r="O231" s="9" t="s">
        <v>524</v>
      </c>
    </row>
    <row r="232" spans="13:15" x14ac:dyDescent="0.25">
      <c r="M232" t="str">
        <f t="shared" si="11"/>
        <v>201210 - Fabricación de alcohol</v>
      </c>
      <c r="N232" s="9" t="s">
        <v>525</v>
      </c>
      <c r="O232" s="9" t="s">
        <v>526</v>
      </c>
    </row>
    <row r="233" spans="13:15" x14ac:dyDescent="0.25">
      <c r="M233" t="str">
        <f t="shared" si="11"/>
        <v>201220 - Fabricación de biocombustibles excepto alcohol</v>
      </c>
      <c r="N233" s="9" t="s">
        <v>527</v>
      </c>
      <c r="O233" s="9" t="s">
        <v>528</v>
      </c>
    </row>
    <row r="234" spans="13:15" x14ac:dyDescent="0.25">
      <c r="M234" t="str">
        <f t="shared" si="11"/>
        <v>201300 - Fabricación de abonos y compuestos de nitrógeno</v>
      </c>
      <c r="N234" s="9" t="s">
        <v>529</v>
      </c>
      <c r="O234" s="9" t="s">
        <v>530</v>
      </c>
    </row>
    <row r="235" spans="13:15" x14ac:dyDescent="0.25">
      <c r="M235" t="str">
        <f t="shared" si="11"/>
        <v>201401 - Fabricación de resinas y cauchos sintéticos</v>
      </c>
      <c r="N235" s="9" t="s">
        <v>531</v>
      </c>
      <c r="O235" s="9" t="s">
        <v>532</v>
      </c>
    </row>
    <row r="236" spans="13:15" x14ac:dyDescent="0.25">
      <c r="M236" t="str">
        <f t="shared" si="11"/>
        <v>201409 - Fabricación de materias plásticas en formas primarias n.c.p.</v>
      </c>
      <c r="N236" s="9" t="s">
        <v>533</v>
      </c>
      <c r="O236" s="9" t="s">
        <v>534</v>
      </c>
    </row>
    <row r="237" spans="13:15" x14ac:dyDescent="0.25">
      <c r="M237" t="str">
        <f t="shared" si="11"/>
        <v>202101 - Fabricación de insecticidas, plaguicidas y productos químicos de uso agropecuario</v>
      </c>
      <c r="N237" s="9" t="s">
        <v>535</v>
      </c>
      <c r="O237" s="9" t="s">
        <v>536</v>
      </c>
    </row>
    <row r="238" spans="13:15" x14ac:dyDescent="0.25">
      <c r="M238" t="str">
        <f t="shared" si="11"/>
        <v>202200 - Fabricación de pinturas, barnices y productos de revestimiento similares, tintas de imprenta y masillas</v>
      </c>
      <c r="N238" s="9" t="s">
        <v>537</v>
      </c>
      <c r="O238" s="9" t="s">
        <v>538</v>
      </c>
    </row>
    <row r="239" spans="13:15" x14ac:dyDescent="0.25">
      <c r="M239" t="str">
        <f t="shared" si="11"/>
        <v>202311 - Fabricación de preparados para limpieza, pulido y saneamiento</v>
      </c>
      <c r="N239" s="9" t="s">
        <v>539</v>
      </c>
      <c r="O239" s="9" t="s">
        <v>540</v>
      </c>
    </row>
    <row r="240" spans="13:15" x14ac:dyDescent="0.25">
      <c r="M240" t="str">
        <f t="shared" si="11"/>
        <v>202312 - Fabricación de jabones y detergentes</v>
      </c>
      <c r="N240" s="9" t="s">
        <v>541</v>
      </c>
      <c r="O240" s="9" t="s">
        <v>542</v>
      </c>
    </row>
    <row r="241" spans="13:15" x14ac:dyDescent="0.25">
      <c r="M241" t="str">
        <f t="shared" si="11"/>
        <v>202320 - Fabricación de cosméticos, perfumes y productos de higiene y tocador</v>
      </c>
      <c r="N241" s="9" t="s">
        <v>543</v>
      </c>
      <c r="O241" s="9" t="s">
        <v>544</v>
      </c>
    </row>
    <row r="242" spans="13:15" x14ac:dyDescent="0.25">
      <c r="M242" t="str">
        <f t="shared" si="11"/>
        <v>202906 - Fabricación de explosivos y productos de pirotecnia</v>
      </c>
      <c r="N242" s="9" t="s">
        <v>545</v>
      </c>
      <c r="O242" s="9" t="s">
        <v>546</v>
      </c>
    </row>
    <row r="243" spans="13:15" x14ac:dyDescent="0.25">
      <c r="M243" t="str">
        <f t="shared" si="11"/>
        <v>202907 - Fabricación de colas, adhesivos, aprestos y cementos excepto los odontológicos obtenidos de sustancias minerales y vegetales</v>
      </c>
      <c r="N243" s="9" t="s">
        <v>547</v>
      </c>
      <c r="O243" s="9" t="s">
        <v>548</v>
      </c>
    </row>
    <row r="244" spans="13:15" x14ac:dyDescent="0.25">
      <c r="M244" t="str">
        <f t="shared" si="11"/>
        <v>202908 - Fabricación de productos químicos n.c.p.</v>
      </c>
      <c r="N244" s="9" t="s">
        <v>549</v>
      </c>
      <c r="O244" s="9" t="s">
        <v>550</v>
      </c>
    </row>
    <row r="245" spans="13:15" x14ac:dyDescent="0.25">
      <c r="M245" t="str">
        <f t="shared" si="11"/>
        <v>203000 - Fabricación de fibras manufacturadas</v>
      </c>
      <c r="N245" s="9" t="s">
        <v>551</v>
      </c>
      <c r="O245" s="9" t="s">
        <v>552</v>
      </c>
    </row>
    <row r="246" spans="13:15" x14ac:dyDescent="0.25">
      <c r="M246" t="str">
        <f t="shared" si="11"/>
        <v>204000 - Servicios industriales para la fabricación de sustancias y productos químicos</v>
      </c>
      <c r="N246" s="9" t="s">
        <v>553</v>
      </c>
      <c r="O246" s="9" t="s">
        <v>554</v>
      </c>
    </row>
    <row r="247" spans="13:15" x14ac:dyDescent="0.25">
      <c r="M247" t="str">
        <f t="shared" si="11"/>
        <v>210010 - Fabricación de medicamentos de uso humano y productos farmacéuticos</v>
      </c>
      <c r="N247" s="9" t="s">
        <v>555</v>
      </c>
      <c r="O247" s="9" t="s">
        <v>556</v>
      </c>
    </row>
    <row r="248" spans="13:15" x14ac:dyDescent="0.25">
      <c r="M248" t="str">
        <f t="shared" si="11"/>
        <v>210020 - Fabricación de medicamentos de uso veterinario</v>
      </c>
      <c r="N248" s="9" t="s">
        <v>557</v>
      </c>
      <c r="O248" s="9" t="s">
        <v>558</v>
      </c>
    </row>
    <row r="249" spans="13:15" x14ac:dyDescent="0.25">
      <c r="M249" t="str">
        <f t="shared" si="11"/>
        <v>210030 - Fabricación de sustancias químicas para la elaboración de medicamentos</v>
      </c>
      <c r="N249" s="9" t="s">
        <v>559</v>
      </c>
      <c r="O249" s="9" t="s">
        <v>560</v>
      </c>
    </row>
    <row r="250" spans="13:15" x14ac:dyDescent="0.25">
      <c r="M250" t="str">
        <f t="shared" si="11"/>
        <v>210090 - Fabricación de productos de laboratorio y productos botánicos de uso farmaceútico n.c.p.</v>
      </c>
      <c r="N250" s="9" t="s">
        <v>561</v>
      </c>
      <c r="O250" s="9" t="s">
        <v>562</v>
      </c>
    </row>
    <row r="251" spans="13:15" x14ac:dyDescent="0.25">
      <c r="M251" t="str">
        <f t="shared" si="11"/>
        <v>221110 - Fabricación de cubiertas y cámaras</v>
      </c>
      <c r="N251" s="9" t="s">
        <v>563</v>
      </c>
      <c r="O251" s="9" t="s">
        <v>564</v>
      </c>
    </row>
    <row r="252" spans="13:15" x14ac:dyDescent="0.25">
      <c r="M252" t="str">
        <f t="shared" si="11"/>
        <v>221120 - Recauchutado y renovación de cubiertas</v>
      </c>
      <c r="N252" s="9" t="s">
        <v>565</v>
      </c>
      <c r="O252" s="9" t="s">
        <v>566</v>
      </c>
    </row>
    <row r="253" spans="13:15" x14ac:dyDescent="0.25">
      <c r="M253" t="str">
        <f t="shared" si="11"/>
        <v>221901 - Fabricación de autopartes de caucho excepto cámaras y cubiertas</v>
      </c>
      <c r="N253" s="9" t="s">
        <v>567</v>
      </c>
      <c r="O253" s="9" t="s">
        <v>568</v>
      </c>
    </row>
    <row r="254" spans="13:15" x14ac:dyDescent="0.25">
      <c r="M254" t="str">
        <f t="shared" si="11"/>
        <v>221909 - Fabricación de productos de caucho n.c.p.</v>
      </c>
      <c r="N254" s="9" t="s">
        <v>569</v>
      </c>
      <c r="O254" s="9" t="s">
        <v>570</v>
      </c>
    </row>
    <row r="255" spans="13:15" x14ac:dyDescent="0.25">
      <c r="M255" t="str">
        <f t="shared" si="11"/>
        <v>222010 - Fabricación de envases plásticos</v>
      </c>
      <c r="N255" s="9" t="s">
        <v>571</v>
      </c>
      <c r="O255" s="9" t="s">
        <v>572</v>
      </c>
    </row>
    <row r="256" spans="13:15" x14ac:dyDescent="0.25">
      <c r="M256" t="str">
        <f t="shared" si="11"/>
        <v>222090 - Fabricación de productos plásticos en formas básicas y artículos de plástico n.c.p., excepto muebles</v>
      </c>
      <c r="N256" s="9" t="s">
        <v>573</v>
      </c>
      <c r="O256" s="9" t="s">
        <v>574</v>
      </c>
    </row>
    <row r="257" spans="13:15" x14ac:dyDescent="0.25">
      <c r="M257" t="str">
        <f t="shared" si="11"/>
        <v>231010 - Fabricación de envases de vidrio</v>
      </c>
      <c r="N257" s="9" t="s">
        <v>575</v>
      </c>
      <c r="O257" s="9" t="s">
        <v>576</v>
      </c>
    </row>
    <row r="258" spans="13:15" x14ac:dyDescent="0.25">
      <c r="M258" t="str">
        <f t="shared" si="11"/>
        <v>231020 - Fabricación y elaboración de vidrio plano</v>
      </c>
      <c r="N258" s="9" t="s">
        <v>577</v>
      </c>
      <c r="O258" s="9" t="s">
        <v>578</v>
      </c>
    </row>
    <row r="259" spans="13:15" x14ac:dyDescent="0.25">
      <c r="M259" t="str">
        <f t="shared" si="11"/>
        <v>231090 - Fabricación de productos de vidrio n.c.p.</v>
      </c>
      <c r="N259" s="9" t="s">
        <v>579</v>
      </c>
      <c r="O259" s="9" t="s">
        <v>580</v>
      </c>
    </row>
    <row r="260" spans="13:15" x14ac:dyDescent="0.25">
      <c r="M260" t="str">
        <f t="shared" ref="M260:M323" si="12">+N260&amp;" - "&amp;O260</f>
        <v>239100 - Fabricación de productos de cerámica refractaria</v>
      </c>
      <c r="N260" s="9" t="s">
        <v>581</v>
      </c>
      <c r="O260" s="9" t="s">
        <v>582</v>
      </c>
    </row>
    <row r="261" spans="13:15" x14ac:dyDescent="0.25">
      <c r="M261" t="str">
        <f t="shared" si="12"/>
        <v>239201 - Fabricación de ladrillos</v>
      </c>
      <c r="N261" s="9" t="s">
        <v>583</v>
      </c>
      <c r="O261" s="9" t="s">
        <v>584</v>
      </c>
    </row>
    <row r="262" spans="13:15" x14ac:dyDescent="0.25">
      <c r="M262" t="str">
        <f t="shared" si="12"/>
        <v>239202 - Fabricación de revestimientos cerámicos</v>
      </c>
      <c r="N262" s="9" t="s">
        <v>585</v>
      </c>
      <c r="O262" s="9" t="s">
        <v>586</v>
      </c>
    </row>
    <row r="263" spans="13:15" x14ac:dyDescent="0.25">
      <c r="M263" t="str">
        <f t="shared" si="12"/>
        <v>239209 - Fabricación de productos de arcilla y cerámica no refractaria para uso estructural n.c.p.</v>
      </c>
      <c r="N263" s="9" t="s">
        <v>587</v>
      </c>
      <c r="O263" s="9" t="s">
        <v>588</v>
      </c>
    </row>
    <row r="264" spans="13:15" x14ac:dyDescent="0.25">
      <c r="M264" t="str">
        <f t="shared" si="12"/>
        <v>239310 - Fabricación de artículos sanitarios de cerámica</v>
      </c>
      <c r="N264" s="9" t="s">
        <v>589</v>
      </c>
      <c r="O264" s="9" t="s">
        <v>590</v>
      </c>
    </row>
    <row r="265" spans="13:15" x14ac:dyDescent="0.25">
      <c r="M265" t="str">
        <f t="shared" si="12"/>
        <v>239391 - Fabricación de objetos cerámicos para uso doméstico excepto artefactos sanitarios</v>
      </c>
      <c r="N265" s="9" t="s">
        <v>591</v>
      </c>
      <c r="O265" s="9" t="s">
        <v>592</v>
      </c>
    </row>
    <row r="266" spans="13:15" x14ac:dyDescent="0.25">
      <c r="M266" t="str">
        <f t="shared" si="12"/>
        <v>239399 - Fabricación de artículos de cerámica no refractaria para uso no estructural n.c.p.</v>
      </c>
      <c r="N266" s="9" t="s">
        <v>593</v>
      </c>
      <c r="O266" s="9" t="s">
        <v>594</v>
      </c>
    </row>
    <row r="267" spans="13:15" x14ac:dyDescent="0.25">
      <c r="M267" t="str">
        <f t="shared" si="12"/>
        <v>239410 - Elaboración de cemento</v>
      </c>
      <c r="N267" s="9" t="s">
        <v>595</v>
      </c>
      <c r="O267" s="9" t="s">
        <v>596</v>
      </c>
    </row>
    <row r="268" spans="13:15" x14ac:dyDescent="0.25">
      <c r="M268" t="str">
        <f t="shared" si="12"/>
        <v>239421 - Elaboración de yeso</v>
      </c>
      <c r="N268" s="9" t="s">
        <v>597</v>
      </c>
      <c r="O268" s="9" t="s">
        <v>598</v>
      </c>
    </row>
    <row r="269" spans="13:15" x14ac:dyDescent="0.25">
      <c r="M269" t="str">
        <f t="shared" si="12"/>
        <v>239422 - Elaboración de cal</v>
      </c>
      <c r="N269" s="9" t="s">
        <v>599</v>
      </c>
      <c r="O269" s="9" t="s">
        <v>600</v>
      </c>
    </row>
    <row r="270" spans="13:15" x14ac:dyDescent="0.25">
      <c r="M270" t="str">
        <f t="shared" si="12"/>
        <v>239510 - Fabricación de mosaicos</v>
      </c>
      <c r="N270" s="9" t="s">
        <v>601</v>
      </c>
      <c r="O270" s="9" t="s">
        <v>602</v>
      </c>
    </row>
    <row r="271" spans="13:15" x14ac:dyDescent="0.25">
      <c r="M271" t="str">
        <f t="shared" si="12"/>
        <v>239591 - Elaboración de hormigón</v>
      </c>
      <c r="N271" s="9" t="s">
        <v>603</v>
      </c>
      <c r="O271" s="9" t="s">
        <v>604</v>
      </c>
    </row>
    <row r="272" spans="13:15" x14ac:dyDescent="0.25">
      <c r="M272" t="str">
        <f t="shared" si="12"/>
        <v>239592 - Fabricación de premoldeadas para la construcción</v>
      </c>
      <c r="N272" s="9" t="s">
        <v>605</v>
      </c>
      <c r="O272" s="9" t="s">
        <v>606</v>
      </c>
    </row>
    <row r="273" spans="13:15" x14ac:dyDescent="0.25">
      <c r="M273" t="str">
        <f t="shared" si="12"/>
        <v>239593 - Fabricación de artículos de cemento, fibrocemento y yeso excepto hormigón y mosaicos</v>
      </c>
      <c r="N273" s="9" t="s">
        <v>607</v>
      </c>
      <c r="O273" s="9" t="s">
        <v>608</v>
      </c>
    </row>
    <row r="274" spans="13:15" x14ac:dyDescent="0.25">
      <c r="M274" t="str">
        <f t="shared" si="12"/>
        <v>239600 - Corte, tallado y acabado de la piedra</v>
      </c>
      <c r="N274" s="9" t="s">
        <v>609</v>
      </c>
      <c r="O274" s="9" t="s">
        <v>610</v>
      </c>
    </row>
    <row r="275" spans="13:15" x14ac:dyDescent="0.25">
      <c r="M275" t="str">
        <f t="shared" si="12"/>
        <v>239900 - Fabricación de productos minerales no metálicos n.c.p.</v>
      </c>
      <c r="N275" s="9" t="s">
        <v>611</v>
      </c>
      <c r="O275" s="9" t="s">
        <v>612</v>
      </c>
    </row>
    <row r="276" spans="13:15" x14ac:dyDescent="0.25">
      <c r="M276" t="str">
        <f t="shared" si="12"/>
        <v>241001 - Laminación y estirado. Producción de lingotes, planchas o barras fabricadas por operadores independientes</v>
      </c>
      <c r="N276" s="9" t="s">
        <v>613</v>
      </c>
      <c r="O276" s="9" t="s">
        <v>614</v>
      </c>
    </row>
    <row r="277" spans="13:15" x14ac:dyDescent="0.25">
      <c r="M277" t="str">
        <f t="shared" si="12"/>
        <v>241009 - Fabricación en industrias básicas de productos de hierro y acero n.c.p.</v>
      </c>
      <c r="N277" s="9" t="s">
        <v>615</v>
      </c>
      <c r="O277" s="9" t="s">
        <v>616</v>
      </c>
    </row>
    <row r="278" spans="13:15" x14ac:dyDescent="0.25">
      <c r="M278" t="str">
        <f t="shared" si="12"/>
        <v>242010 - Elaboración de aluminio primario y semielaborados de aluminio</v>
      </c>
      <c r="N278" s="9" t="s">
        <v>617</v>
      </c>
      <c r="O278" s="9" t="s">
        <v>618</v>
      </c>
    </row>
    <row r="279" spans="13:15" x14ac:dyDescent="0.25">
      <c r="M279" t="str">
        <f t="shared" si="12"/>
        <v>242090 - Fabricación de productos primarios de metales preciosos y metales no ferrosos n.c.p. y sus semielaborados</v>
      </c>
      <c r="N279" s="9" t="s">
        <v>619</v>
      </c>
      <c r="O279" s="9" t="s">
        <v>620</v>
      </c>
    </row>
    <row r="280" spans="13:15" x14ac:dyDescent="0.25">
      <c r="M280" t="str">
        <f t="shared" si="12"/>
        <v>243100 - Fundición de hierro y acero</v>
      </c>
      <c r="N280" s="9" t="s">
        <v>621</v>
      </c>
      <c r="O280" s="9" t="s">
        <v>622</v>
      </c>
    </row>
    <row r="281" spans="13:15" x14ac:dyDescent="0.25">
      <c r="M281" t="str">
        <f t="shared" si="12"/>
        <v>243200 - Fundición de metales no ferrosos</v>
      </c>
      <c r="N281" s="9" t="s">
        <v>623</v>
      </c>
      <c r="O281" s="9" t="s">
        <v>624</v>
      </c>
    </row>
    <row r="282" spans="13:15" x14ac:dyDescent="0.25">
      <c r="M282" t="str">
        <f t="shared" si="12"/>
        <v>251101 - Fabricación de carpintería metálica</v>
      </c>
      <c r="N282" s="9" t="s">
        <v>625</v>
      </c>
      <c r="O282" s="9" t="s">
        <v>626</v>
      </c>
    </row>
    <row r="283" spans="13:15" x14ac:dyDescent="0.25">
      <c r="M283" t="str">
        <f t="shared" si="12"/>
        <v>251102 - Fabricación de productos metálicos para uso estructural</v>
      </c>
      <c r="N283" s="9" t="s">
        <v>627</v>
      </c>
      <c r="O283" s="9" t="s">
        <v>628</v>
      </c>
    </row>
    <row r="284" spans="13:15" x14ac:dyDescent="0.25">
      <c r="M284" t="str">
        <f t="shared" si="12"/>
        <v>251200 - Fabricación de tanques, depósitos y recipientes de metal</v>
      </c>
      <c r="N284" s="9" t="s">
        <v>629</v>
      </c>
      <c r="O284" s="9" t="s">
        <v>630</v>
      </c>
    </row>
    <row r="285" spans="13:15" x14ac:dyDescent="0.25">
      <c r="M285" t="str">
        <f t="shared" si="12"/>
        <v>251300 - Fabricación de generadores de vapor</v>
      </c>
      <c r="N285" s="9" t="s">
        <v>631</v>
      </c>
      <c r="O285" s="9" t="s">
        <v>632</v>
      </c>
    </row>
    <row r="286" spans="13:15" x14ac:dyDescent="0.25">
      <c r="M286" t="str">
        <f t="shared" si="12"/>
        <v>252000 - Fabricación de armas y municiones</v>
      </c>
      <c r="N286" s="9" t="s">
        <v>633</v>
      </c>
      <c r="O286" s="9" t="s">
        <v>634</v>
      </c>
    </row>
    <row r="287" spans="13:15" x14ac:dyDescent="0.25">
      <c r="M287" t="str">
        <f t="shared" si="12"/>
        <v>259100 - Forjado, prensado, estampado y laminado de metales; pulvimetalurgia</v>
      </c>
      <c r="N287" s="9" t="s">
        <v>635</v>
      </c>
      <c r="O287" s="9" t="s">
        <v>636</v>
      </c>
    </row>
    <row r="288" spans="13:15" x14ac:dyDescent="0.25">
      <c r="M288" t="str">
        <f t="shared" si="12"/>
        <v>259200 - Tratamiento y revestimiento de metales y trabajos de metales en general</v>
      </c>
      <c r="N288" s="9" t="s">
        <v>637</v>
      </c>
      <c r="O288" s="9" t="s">
        <v>638</v>
      </c>
    </row>
    <row r="289" spans="13:15" x14ac:dyDescent="0.25">
      <c r="M289" t="str">
        <f t="shared" si="12"/>
        <v>259301 - Fabricación de herramientas manuales y sus accesorios</v>
      </c>
      <c r="N289" s="9" t="s">
        <v>639</v>
      </c>
      <c r="O289" s="9" t="s">
        <v>640</v>
      </c>
    </row>
    <row r="290" spans="13:15" x14ac:dyDescent="0.25">
      <c r="M290" t="str">
        <f t="shared" si="12"/>
        <v>259302 - Fabricación de artículos de cuchillería y utensillos de mesa y de cocina</v>
      </c>
      <c r="N290" s="9" t="s">
        <v>641</v>
      </c>
      <c r="O290" s="9" t="s">
        <v>642</v>
      </c>
    </row>
    <row r="291" spans="13:15" x14ac:dyDescent="0.25">
      <c r="M291" t="str">
        <f t="shared" si="12"/>
        <v>259309 - Fabricación de cerraduras, herrajes y artículos de ferretería n.c.p.</v>
      </c>
      <c r="N291" s="9" t="s">
        <v>643</v>
      </c>
      <c r="O291" s="9" t="s">
        <v>644</v>
      </c>
    </row>
    <row r="292" spans="13:15" x14ac:dyDescent="0.25">
      <c r="M292" t="str">
        <f t="shared" si="12"/>
        <v>259910 - Fabricación de envases metálicos</v>
      </c>
      <c r="N292" s="9" t="s">
        <v>645</v>
      </c>
      <c r="O292" s="9" t="s">
        <v>646</v>
      </c>
    </row>
    <row r="293" spans="13:15" x14ac:dyDescent="0.25">
      <c r="M293" t="str">
        <f t="shared" si="12"/>
        <v>259991 - Fabricación de tejidos de alambre</v>
      </c>
      <c r="N293" s="9" t="s">
        <v>647</v>
      </c>
      <c r="O293" s="9" t="s">
        <v>648</v>
      </c>
    </row>
    <row r="294" spans="13:15" x14ac:dyDescent="0.25">
      <c r="M294" t="str">
        <f t="shared" si="12"/>
        <v>259992 - Fabricación de cajas de seguridad</v>
      </c>
      <c r="N294" s="9" t="s">
        <v>649</v>
      </c>
      <c r="O294" s="9" t="s">
        <v>650</v>
      </c>
    </row>
    <row r="295" spans="13:15" x14ac:dyDescent="0.25">
      <c r="M295" t="str">
        <f t="shared" si="12"/>
        <v>259993 - Fabricación de productos metálicos de tornería y/o matricería</v>
      </c>
      <c r="N295" s="9" t="s">
        <v>651</v>
      </c>
      <c r="O295" s="9" t="s">
        <v>652</v>
      </c>
    </row>
    <row r="296" spans="13:15" x14ac:dyDescent="0.25">
      <c r="M296" t="str">
        <f t="shared" si="12"/>
        <v>259999 - Fabricación de productos elaborados de metal n.c.p.</v>
      </c>
      <c r="N296" s="9" t="s">
        <v>653</v>
      </c>
      <c r="O296" s="9" t="s">
        <v>654</v>
      </c>
    </row>
    <row r="297" spans="13:15" x14ac:dyDescent="0.25">
      <c r="M297" t="str">
        <f t="shared" si="12"/>
        <v>261000 - Fabricación de componentes electrónicos</v>
      </c>
      <c r="N297" s="9" t="s">
        <v>655</v>
      </c>
      <c r="O297" s="9" t="s">
        <v>656</v>
      </c>
    </row>
    <row r="298" spans="13:15" x14ac:dyDescent="0.25">
      <c r="M298" t="str">
        <f t="shared" si="12"/>
        <v>262000 - Fabrica ción de equipos y productos informáticos</v>
      </c>
      <c r="N298" s="9" t="s">
        <v>657</v>
      </c>
      <c r="O298" s="9" t="s">
        <v>658</v>
      </c>
    </row>
    <row r="299" spans="13:15" x14ac:dyDescent="0.25">
      <c r="M299" t="str">
        <f t="shared" si="12"/>
        <v>263000 - Fabricación de equipos de comunicaciones y transmisores de radio y televisión</v>
      </c>
      <c r="N299" s="9" t="s">
        <v>659</v>
      </c>
      <c r="O299" s="9" t="s">
        <v>660</v>
      </c>
    </row>
    <row r="300" spans="13:15" x14ac:dyDescent="0.25">
      <c r="M300" t="str">
        <f t="shared" si="12"/>
        <v>264000 - Fabricación de receptores de radio y televisión, aparatos de grabación y reproducción de sonido y video, y productos conexos</v>
      </c>
      <c r="N300" s="9" t="s">
        <v>661</v>
      </c>
      <c r="O300" s="9" t="s">
        <v>662</v>
      </c>
    </row>
    <row r="301" spans="13:15" x14ac:dyDescent="0.25">
      <c r="M301" t="str">
        <f t="shared" si="12"/>
        <v>265101 - Fabricación de instrumentos y aparatos para medir, verificar, ensayar, navegar y otros fines, excepto el equipo de control de procesos industriales</v>
      </c>
      <c r="N301" s="9" t="s">
        <v>663</v>
      </c>
      <c r="O301" s="9" t="s">
        <v>664</v>
      </c>
    </row>
    <row r="302" spans="13:15" x14ac:dyDescent="0.25">
      <c r="M302" t="str">
        <f t="shared" si="12"/>
        <v>265102 - Fabricación de equipo de control de procesos industriales</v>
      </c>
      <c r="N302" s="9" t="s">
        <v>665</v>
      </c>
      <c r="O302" s="9" t="s">
        <v>666</v>
      </c>
    </row>
    <row r="303" spans="13:15" x14ac:dyDescent="0.25">
      <c r="M303" t="str">
        <f t="shared" si="12"/>
        <v>265200 - Fabricación de relojes</v>
      </c>
      <c r="N303" s="9" t="s">
        <v>667</v>
      </c>
      <c r="O303" s="9" t="s">
        <v>668</v>
      </c>
    </row>
    <row r="304" spans="13:15" x14ac:dyDescent="0.25">
      <c r="M304" t="str">
        <f t="shared" si="12"/>
        <v>266010 - Fabricación de equipo médico y quirúrgico y de aparatos ortopédicos principalmente electrónicos y/o eléctricos</v>
      </c>
      <c r="N304" s="9" t="s">
        <v>669</v>
      </c>
      <c r="O304" s="9" t="s">
        <v>670</v>
      </c>
    </row>
    <row r="305" spans="13:15" x14ac:dyDescent="0.25">
      <c r="M305" t="str">
        <f t="shared" si="12"/>
        <v>266090 - Fabricación de equipo médico y quirúrgico y de aparatos ortopédicos n.c.p.</v>
      </c>
      <c r="N305" s="9" t="s">
        <v>671</v>
      </c>
      <c r="O305" s="9" t="s">
        <v>672</v>
      </c>
    </row>
    <row r="306" spans="13:15" x14ac:dyDescent="0.25">
      <c r="M306" t="str">
        <f t="shared" si="12"/>
        <v>267001 - Fabricación de equipamiento e instrumentos ópticos y sus accesorios</v>
      </c>
      <c r="N306" s="9" t="s">
        <v>673</v>
      </c>
      <c r="O306" s="9" t="s">
        <v>674</v>
      </c>
    </row>
    <row r="307" spans="13:15" x14ac:dyDescent="0.25">
      <c r="M307" t="str">
        <f t="shared" si="12"/>
        <v>267002 - Fabricación de aparatos y accesorios para fotografía excepto películas, placas y papeles sensibles</v>
      </c>
      <c r="N307" s="9" t="s">
        <v>675</v>
      </c>
      <c r="O307" s="9" t="s">
        <v>676</v>
      </c>
    </row>
    <row r="308" spans="13:15" x14ac:dyDescent="0.25">
      <c r="M308" t="str">
        <f t="shared" si="12"/>
        <v>268000 - Fabricación de soportes ópticos y magnéticos</v>
      </c>
      <c r="N308" s="9" t="s">
        <v>677</v>
      </c>
      <c r="O308" s="9" t="s">
        <v>678</v>
      </c>
    </row>
    <row r="309" spans="13:15" x14ac:dyDescent="0.25">
      <c r="M309" t="str">
        <f t="shared" si="12"/>
        <v>271010 - Fabricación de motores, generadores y transformadores eléctricos</v>
      </c>
      <c r="N309" s="9" t="s">
        <v>679</v>
      </c>
      <c r="O309" s="9" t="s">
        <v>680</v>
      </c>
    </row>
    <row r="310" spans="13:15" x14ac:dyDescent="0.25">
      <c r="M310" t="str">
        <f t="shared" si="12"/>
        <v>271020 - Fabricación de aparatos de distribución y control de la energía eléctrica</v>
      </c>
      <c r="N310" s="9" t="s">
        <v>681</v>
      </c>
      <c r="O310" s="9" t="s">
        <v>682</v>
      </c>
    </row>
    <row r="311" spans="13:15" x14ac:dyDescent="0.25">
      <c r="M311" t="str">
        <f t="shared" si="12"/>
        <v>272000 - Fabricación de acumuladores, pilas y baterías primarias</v>
      </c>
      <c r="N311" s="9" t="s">
        <v>683</v>
      </c>
      <c r="O311" s="9" t="s">
        <v>684</v>
      </c>
    </row>
    <row r="312" spans="13:15" x14ac:dyDescent="0.25">
      <c r="M312" t="str">
        <f t="shared" si="12"/>
        <v>273110 - Fabricación de cables de fibra óptica</v>
      </c>
      <c r="N312" s="9" t="s">
        <v>685</v>
      </c>
      <c r="O312" s="9" t="s">
        <v>686</v>
      </c>
    </row>
    <row r="313" spans="13:15" x14ac:dyDescent="0.25">
      <c r="M313" t="str">
        <f t="shared" si="12"/>
        <v>273190 - Fabricación de hilos y cables aislados n.c.p.</v>
      </c>
      <c r="N313" s="9" t="s">
        <v>687</v>
      </c>
      <c r="O313" s="9" t="s">
        <v>688</v>
      </c>
    </row>
    <row r="314" spans="13:15" x14ac:dyDescent="0.25">
      <c r="M314" t="str">
        <f t="shared" si="12"/>
        <v>274000 - Fabricación de lámparas eléctricas y equipo de iluminación</v>
      </c>
      <c r="N314" s="9" t="s">
        <v>689</v>
      </c>
      <c r="O314" s="9" t="s">
        <v>690</v>
      </c>
    </row>
    <row r="315" spans="13:15" x14ac:dyDescent="0.25">
      <c r="M315" t="str">
        <f t="shared" si="12"/>
        <v>275010 - Fabricación de cocinas, calefones, estufas y calefactores no eléctricos</v>
      </c>
      <c r="N315" s="9" t="s">
        <v>691</v>
      </c>
      <c r="O315" s="9" t="s">
        <v>692</v>
      </c>
    </row>
    <row r="316" spans="13:15" x14ac:dyDescent="0.25">
      <c r="M316" t="str">
        <f t="shared" si="12"/>
        <v>275020 - Fabricación de heladeras, "freezers", lavarropas y secarropas</v>
      </c>
      <c r="N316" s="9" t="s">
        <v>693</v>
      </c>
      <c r="O316" s="9" t="s">
        <v>694</v>
      </c>
    </row>
    <row r="317" spans="13:15" x14ac:dyDescent="0.25">
      <c r="M317" t="str">
        <f t="shared" si="12"/>
        <v>275091 - Fabricación de ventiladores, extractores de aire, aspiradoras y similares</v>
      </c>
      <c r="N317" s="9" t="s">
        <v>695</v>
      </c>
      <c r="O317" s="9" t="s">
        <v>696</v>
      </c>
    </row>
    <row r="318" spans="13:15" x14ac:dyDescent="0.25">
      <c r="M318" t="str">
        <f t="shared" si="12"/>
        <v>275092 - Fabricación de planchas, calefactores, hornos eléctricos, tostadoras y otros aparatos generadores de calor</v>
      </c>
      <c r="N318" s="9" t="s">
        <v>697</v>
      </c>
      <c r="O318" s="9" t="s">
        <v>698</v>
      </c>
    </row>
    <row r="319" spans="13:15" x14ac:dyDescent="0.25">
      <c r="M319" t="str">
        <f t="shared" si="12"/>
        <v>275099 - Fabricación de aparatos de uso doméstico n.c.p.</v>
      </c>
      <c r="N319" s="9" t="s">
        <v>699</v>
      </c>
      <c r="O319" s="9" t="s">
        <v>700</v>
      </c>
    </row>
    <row r="320" spans="13:15" x14ac:dyDescent="0.25">
      <c r="M320" t="str">
        <f t="shared" si="12"/>
        <v>279000 - Fabricación de equipo eléctrico n.c.p.</v>
      </c>
      <c r="N320" s="9" t="s">
        <v>701</v>
      </c>
      <c r="O320" s="9" t="s">
        <v>702</v>
      </c>
    </row>
    <row r="321" spans="13:15" x14ac:dyDescent="0.25">
      <c r="M321" t="str">
        <f t="shared" si="12"/>
        <v>281100 - Fabricación de motores y turbinas, excepto motores para aeronaves, vehículos automotores y motocicletas</v>
      </c>
      <c r="N321" s="9" t="s">
        <v>703</v>
      </c>
      <c r="O321" s="9" t="s">
        <v>704</v>
      </c>
    </row>
    <row r="322" spans="13:15" x14ac:dyDescent="0.25">
      <c r="M322" t="str">
        <f t="shared" si="12"/>
        <v>281201 - Fabricación de bombas</v>
      </c>
      <c r="N322" s="9" t="s">
        <v>705</v>
      </c>
      <c r="O322" s="9" t="s">
        <v>706</v>
      </c>
    </row>
    <row r="323" spans="13:15" x14ac:dyDescent="0.25">
      <c r="M323" t="str">
        <f t="shared" si="12"/>
        <v>281301 - Fabricación de compresores; grifos y válvulas</v>
      </c>
      <c r="N323" s="9" t="s">
        <v>707</v>
      </c>
      <c r="O323" s="9" t="s">
        <v>708</v>
      </c>
    </row>
    <row r="324" spans="13:15" x14ac:dyDescent="0.25">
      <c r="M324" t="str">
        <f t="shared" ref="M324:M387" si="13">+N324&amp;" - "&amp;O324</f>
        <v>281400 - Fabricación de cojinetes; engranajes; trenes de engranaje y piezas de transmisión</v>
      </c>
      <c r="N324" s="9" t="s">
        <v>709</v>
      </c>
      <c r="O324" s="9" t="s">
        <v>710</v>
      </c>
    </row>
    <row r="325" spans="13:15" x14ac:dyDescent="0.25">
      <c r="M325" t="str">
        <f t="shared" si="13"/>
        <v>281500 - Fabricación de hornos; hogares y quemadores</v>
      </c>
      <c r="N325" s="9" t="s">
        <v>711</v>
      </c>
      <c r="O325" s="9" t="s">
        <v>712</v>
      </c>
    </row>
    <row r="326" spans="13:15" x14ac:dyDescent="0.25">
      <c r="M326" t="str">
        <f t="shared" si="13"/>
        <v>281600 - Fabricación de maquinaria y equipo de elevación y manipulación</v>
      </c>
      <c r="N326" s="9" t="s">
        <v>713</v>
      </c>
      <c r="O326" s="9" t="s">
        <v>714</v>
      </c>
    </row>
    <row r="327" spans="13:15" x14ac:dyDescent="0.25">
      <c r="M327" t="str">
        <f t="shared" si="13"/>
        <v>281700 - Fabricación de maquinaria y equipo de oficina, excepto equipo informático</v>
      </c>
      <c r="N327" s="9" t="s">
        <v>715</v>
      </c>
      <c r="O327" s="9" t="s">
        <v>716</v>
      </c>
    </row>
    <row r="328" spans="13:15" x14ac:dyDescent="0.25">
      <c r="M328" t="str">
        <f t="shared" si="13"/>
        <v>281900 - Fabricación de maquinaria y equipo de uso general n.c.p.</v>
      </c>
      <c r="N328" s="9" t="s">
        <v>717</v>
      </c>
      <c r="O328" s="9" t="s">
        <v>718</v>
      </c>
    </row>
    <row r="329" spans="13:15" x14ac:dyDescent="0.25">
      <c r="M329" t="str">
        <f t="shared" si="13"/>
        <v>282110 - Fabricación de tractores</v>
      </c>
      <c r="N329" s="9" t="s">
        <v>719</v>
      </c>
      <c r="O329" s="9" t="s">
        <v>720</v>
      </c>
    </row>
    <row r="330" spans="13:15" x14ac:dyDescent="0.25">
      <c r="M330" t="str">
        <f t="shared" si="13"/>
        <v>282120 - Fabricación de maquinaria y equipo de uso agropecuario y forestal</v>
      </c>
      <c r="N330" s="9" t="s">
        <v>721</v>
      </c>
      <c r="O330" s="9" t="s">
        <v>722</v>
      </c>
    </row>
    <row r="331" spans="13:15" x14ac:dyDescent="0.25">
      <c r="M331" t="str">
        <f t="shared" si="13"/>
        <v>282130 - Fabricación de implementos de uso agropecuario</v>
      </c>
      <c r="N331" s="9" t="s">
        <v>723</v>
      </c>
      <c r="O331" s="9" t="s">
        <v>724</v>
      </c>
    </row>
    <row r="332" spans="13:15" x14ac:dyDescent="0.25">
      <c r="M332" t="str">
        <f t="shared" si="13"/>
        <v>282200 - Fabricación de máquinas herramienta</v>
      </c>
      <c r="N332" s="9" t="s">
        <v>725</v>
      </c>
      <c r="O332" s="9" t="s">
        <v>726</v>
      </c>
    </row>
    <row r="333" spans="13:15" x14ac:dyDescent="0.25">
      <c r="M333" t="str">
        <f t="shared" si="13"/>
        <v>282300 - Fabricación de maquinaria metalúrgica</v>
      </c>
      <c r="N333" s="9" t="s">
        <v>727</v>
      </c>
      <c r="O333" s="9" t="s">
        <v>728</v>
      </c>
    </row>
    <row r="334" spans="13:15" x14ac:dyDescent="0.25">
      <c r="M334" t="str">
        <f t="shared" si="13"/>
        <v>282400 - Fabricación de maquinaria para la explotación de minas y canteras y para obras de construcción</v>
      </c>
      <c r="N334" s="9" t="s">
        <v>729</v>
      </c>
      <c r="O334" s="9" t="s">
        <v>730</v>
      </c>
    </row>
    <row r="335" spans="13:15" x14ac:dyDescent="0.25">
      <c r="M335" t="str">
        <f t="shared" si="13"/>
        <v>282500 - Fabricación de maquinaria para la elaboración de alimentos, bebidas y tabaco</v>
      </c>
      <c r="N335" s="9" t="s">
        <v>731</v>
      </c>
      <c r="O335" s="9" t="s">
        <v>732</v>
      </c>
    </row>
    <row r="336" spans="13:15" x14ac:dyDescent="0.25">
      <c r="M336" t="str">
        <f t="shared" si="13"/>
        <v>282600 - Fabricación de maquinaria para la elaboración de productos textiles, prendas de vestir y cueros</v>
      </c>
      <c r="N336" s="9" t="s">
        <v>733</v>
      </c>
      <c r="O336" s="9" t="s">
        <v>734</v>
      </c>
    </row>
    <row r="337" spans="13:15" x14ac:dyDescent="0.25">
      <c r="M337" t="str">
        <f t="shared" si="13"/>
        <v>282901 - Fabricación de maquinaria para la industria del papel y las artes gráficas</v>
      </c>
      <c r="N337" s="9" t="s">
        <v>735</v>
      </c>
      <c r="O337" s="9" t="s">
        <v>736</v>
      </c>
    </row>
    <row r="338" spans="13:15" x14ac:dyDescent="0.25">
      <c r="M338" t="str">
        <f t="shared" si="13"/>
        <v>282909 - Fabricación de maquinaria y equipo de uso especial n.c.p.</v>
      </c>
      <c r="N338" s="9" t="s">
        <v>737</v>
      </c>
      <c r="O338" s="9" t="s">
        <v>738</v>
      </c>
    </row>
    <row r="339" spans="13:15" x14ac:dyDescent="0.25">
      <c r="M339" t="str">
        <f t="shared" si="13"/>
        <v>291000 - Fabricación de vehículos automotores</v>
      </c>
      <c r="N339" s="9" t="s">
        <v>739</v>
      </c>
      <c r="O339" s="9" t="s">
        <v>740</v>
      </c>
    </row>
    <row r="340" spans="13:15" x14ac:dyDescent="0.25">
      <c r="M340" t="str">
        <f t="shared" si="13"/>
        <v>292000 - Fabricación de carrocerías para vehículos automotores; fabricación de remolques y semirremolques</v>
      </c>
      <c r="N340" s="9" t="s">
        <v>741</v>
      </c>
      <c r="O340" s="9" t="s">
        <v>742</v>
      </c>
    </row>
    <row r="341" spans="13:15" x14ac:dyDescent="0.25">
      <c r="M341" t="str">
        <f t="shared" si="13"/>
        <v>293011 - Rectificación de motores</v>
      </c>
      <c r="N341" s="9" t="s">
        <v>743</v>
      </c>
      <c r="O341" s="9" t="s">
        <v>744</v>
      </c>
    </row>
    <row r="342" spans="13:15" x14ac:dyDescent="0.25">
      <c r="M342" t="str">
        <f t="shared" si="13"/>
        <v>293090 - Fabricación de partes, piezas y accesorios para vehículos automotores y sus motores n.c.p.</v>
      </c>
      <c r="N342" s="9" t="s">
        <v>745</v>
      </c>
      <c r="O342" s="9" t="s">
        <v>746</v>
      </c>
    </row>
    <row r="343" spans="13:15" x14ac:dyDescent="0.25">
      <c r="M343" t="str">
        <f t="shared" si="13"/>
        <v>301100 - Construcción y reparación de buques</v>
      </c>
      <c r="N343" s="9" t="s">
        <v>747</v>
      </c>
      <c r="O343" s="9" t="s">
        <v>748</v>
      </c>
    </row>
    <row r="344" spans="13:15" x14ac:dyDescent="0.25">
      <c r="M344" t="str">
        <f t="shared" si="13"/>
        <v>301200 - Construcción y reparación de embarcaciones de recreo y deporte</v>
      </c>
      <c r="N344" s="9" t="s">
        <v>749</v>
      </c>
      <c r="O344" s="9" t="s">
        <v>750</v>
      </c>
    </row>
    <row r="345" spans="13:15" x14ac:dyDescent="0.25">
      <c r="M345" t="str">
        <f t="shared" si="13"/>
        <v>302000 - Fabricación y reparación de locomotoras y de material rodante para transporte ferroviario</v>
      </c>
      <c r="N345" s="9" t="s">
        <v>751</v>
      </c>
      <c r="O345" s="9" t="s">
        <v>752</v>
      </c>
    </row>
    <row r="346" spans="13:15" x14ac:dyDescent="0.25">
      <c r="M346" t="str">
        <f t="shared" si="13"/>
        <v>303000 - Fabricación y reparación de aeronaves</v>
      </c>
      <c r="N346" s="9" t="s">
        <v>753</v>
      </c>
      <c r="O346" s="9" t="s">
        <v>754</v>
      </c>
    </row>
    <row r="347" spans="13:15" x14ac:dyDescent="0.25">
      <c r="M347" t="str">
        <f t="shared" si="13"/>
        <v>309100 - Fabricación de motocicletas</v>
      </c>
      <c r="N347" s="9" t="s">
        <v>755</v>
      </c>
      <c r="O347" s="9" t="s">
        <v>756</v>
      </c>
    </row>
    <row r="348" spans="13:15" x14ac:dyDescent="0.25">
      <c r="M348" t="str">
        <f t="shared" si="13"/>
        <v>309200 - Fabricación de bicicletas y de sillones de ruedas ortopédicos</v>
      </c>
      <c r="N348" s="9" t="s">
        <v>757</v>
      </c>
      <c r="O348" s="9" t="s">
        <v>758</v>
      </c>
    </row>
    <row r="349" spans="13:15" x14ac:dyDescent="0.25">
      <c r="M349" t="str">
        <f t="shared" si="13"/>
        <v>309900 - Fabricación de equipo de transporte n.c.p.</v>
      </c>
      <c r="N349" s="9" t="s">
        <v>759</v>
      </c>
      <c r="O349" s="9" t="s">
        <v>760</v>
      </c>
    </row>
    <row r="350" spans="13:15" x14ac:dyDescent="0.25">
      <c r="M350" t="str">
        <f t="shared" si="13"/>
        <v>310010 - Fabricación de muebles y partes de muebles, principalmente de madera</v>
      </c>
      <c r="N350" s="9" t="s">
        <v>761</v>
      </c>
      <c r="O350" s="9" t="s">
        <v>762</v>
      </c>
    </row>
    <row r="351" spans="13:15" x14ac:dyDescent="0.25">
      <c r="M351" t="str">
        <f t="shared" si="13"/>
        <v>310020 - Fabrica ción de muebles y partes de muebles, excepto los que son principalmente de madera (metal, plástico, etc.)</v>
      </c>
      <c r="N351" s="9" t="s">
        <v>763</v>
      </c>
      <c r="O351" s="9" t="s">
        <v>764</v>
      </c>
    </row>
    <row r="352" spans="13:15" x14ac:dyDescent="0.25">
      <c r="M352" t="str">
        <f t="shared" si="13"/>
        <v>310030 - Fabricación de somieres y colchones</v>
      </c>
      <c r="N352" s="9" t="s">
        <v>765</v>
      </c>
      <c r="O352" s="9" t="s">
        <v>766</v>
      </c>
    </row>
    <row r="353" spans="13:15" x14ac:dyDescent="0.25">
      <c r="M353" t="str">
        <f t="shared" si="13"/>
        <v>321011 - Fabricación de joyas finas y artículos conexos</v>
      </c>
      <c r="N353" s="9" t="s">
        <v>767</v>
      </c>
      <c r="O353" s="9" t="s">
        <v>768</v>
      </c>
    </row>
    <row r="354" spans="13:15" x14ac:dyDescent="0.25">
      <c r="M354" t="str">
        <f t="shared" si="13"/>
        <v>321012 - Fabricación de objetos de platería</v>
      </c>
      <c r="N354" s="9" t="s">
        <v>769</v>
      </c>
      <c r="O354" s="9" t="s">
        <v>770</v>
      </c>
    </row>
    <row r="355" spans="13:15" x14ac:dyDescent="0.25">
      <c r="M355" t="str">
        <f t="shared" si="13"/>
        <v>321020 - Fabricación de "bijouterie"</v>
      </c>
      <c r="N355" s="9" t="s">
        <v>771</v>
      </c>
      <c r="O355" s="9" t="s">
        <v>772</v>
      </c>
    </row>
    <row r="356" spans="13:15" x14ac:dyDescent="0.25">
      <c r="M356" t="str">
        <f t="shared" si="13"/>
        <v>322001 - Fabricación de instrumentos de música</v>
      </c>
      <c r="N356" s="9" t="s">
        <v>773</v>
      </c>
      <c r="O356" s="9" t="s">
        <v>774</v>
      </c>
    </row>
    <row r="357" spans="13:15" x14ac:dyDescent="0.25">
      <c r="M357" t="str">
        <f t="shared" si="13"/>
        <v>323001 - Fabricación de artículos de deporte</v>
      </c>
      <c r="N357" s="9" t="s">
        <v>775</v>
      </c>
      <c r="O357" s="9" t="s">
        <v>776</v>
      </c>
    </row>
    <row r="358" spans="13:15" x14ac:dyDescent="0.25">
      <c r="M358" t="str">
        <f t="shared" si="13"/>
        <v>324000 - Fabricación de juegos y juguetes</v>
      </c>
      <c r="N358" s="9" t="s">
        <v>777</v>
      </c>
      <c r="O358" s="9" t="s">
        <v>778</v>
      </c>
    </row>
    <row r="359" spans="13:15" x14ac:dyDescent="0.25">
      <c r="M359" t="str">
        <f t="shared" si="13"/>
        <v>329010 - Fabricación de lápices, lapiceras, bolígrafos, sellos y artículos similares para oficinas y artistas</v>
      </c>
      <c r="N359" s="9" t="s">
        <v>779</v>
      </c>
      <c r="O359" s="9" t="s">
        <v>780</v>
      </c>
    </row>
    <row r="360" spans="13:15" x14ac:dyDescent="0.25">
      <c r="M360" t="str">
        <f t="shared" si="13"/>
        <v>329020 - Fabricación de escobas, cepillos y pinceles</v>
      </c>
      <c r="N360" s="9" t="s">
        <v>781</v>
      </c>
      <c r="O360" s="9" t="s">
        <v>782</v>
      </c>
    </row>
    <row r="361" spans="13:15" x14ac:dyDescent="0.25">
      <c r="M361" t="str">
        <f t="shared" si="13"/>
        <v>329030 - Fabricación de carteles, señales e indicadores -eléctricos o no329040 Fabricación de equipo de protección y seguridad, excepto calzado</v>
      </c>
      <c r="N361" s="9" t="s">
        <v>783</v>
      </c>
      <c r="O361" s="9" t="s">
        <v>784</v>
      </c>
    </row>
    <row r="362" spans="13:15" x14ac:dyDescent="0.25">
      <c r="M362" t="str">
        <f t="shared" si="13"/>
        <v>329090 - Industrias manufactureras n.c.p.</v>
      </c>
      <c r="N362" s="9" t="s">
        <v>785</v>
      </c>
      <c r="O362" s="9" t="s">
        <v>786</v>
      </c>
    </row>
    <row r="363" spans="13:15" x14ac:dyDescent="0.25">
      <c r="M363" t="str">
        <f t="shared" si="13"/>
        <v>331101 - Reparación y mantenimiento de productos de metal, excepto maquinaria y equipo</v>
      </c>
      <c r="N363" s="9" t="s">
        <v>787</v>
      </c>
      <c r="O363" s="9" t="s">
        <v>788</v>
      </c>
    </row>
    <row r="364" spans="13:15" x14ac:dyDescent="0.25">
      <c r="M364" t="str">
        <f t="shared" si="13"/>
        <v>331210 - Reparación y mantenimiento de maquinaria de uso general</v>
      </c>
      <c r="N364" s="9" t="s">
        <v>789</v>
      </c>
      <c r="O364" s="9" t="s">
        <v>790</v>
      </c>
    </row>
    <row r="365" spans="13:15" x14ac:dyDescent="0.25">
      <c r="M365" t="str">
        <f t="shared" si="13"/>
        <v>331220 - Reparación y mantenimiento de maquinaria y equipo de uso agropecuario y forestal</v>
      </c>
      <c r="N365" s="9" t="s">
        <v>791</v>
      </c>
      <c r="O365" s="9" t="s">
        <v>792</v>
      </c>
    </row>
    <row r="366" spans="13:15" x14ac:dyDescent="0.25">
      <c r="M366" t="str">
        <f t="shared" si="13"/>
        <v>331290 - Reparación y mantenimiento de maquinaria de uso especial n.c.p.</v>
      </c>
      <c r="N366" s="9" t="s">
        <v>793</v>
      </c>
      <c r="O366" s="9" t="s">
        <v>794</v>
      </c>
    </row>
    <row r="367" spans="13:15" x14ac:dyDescent="0.25">
      <c r="M367" t="str">
        <f t="shared" si="13"/>
        <v>331301 - Reparación y mantenimiento de instrumentos médicos, ópticos y de precisión; equipo fotográfico, aparatos para medir, ensayar o navegar; relojes, excepto para uso personal o doméstico</v>
      </c>
      <c r="N367" s="9" t="s">
        <v>795</v>
      </c>
      <c r="O367" s="9" t="s">
        <v>796</v>
      </c>
    </row>
    <row r="368" spans="13:15" x14ac:dyDescent="0.25">
      <c r="M368" t="str">
        <f t="shared" si="13"/>
        <v>331400 - Reparación y mantenimiento de maquinaria y aparatos eléctricos</v>
      </c>
      <c r="N368" s="9" t="s">
        <v>797</v>
      </c>
      <c r="O368" s="9" t="s">
        <v>798</v>
      </c>
    </row>
    <row r="369" spans="13:15" x14ac:dyDescent="0.25">
      <c r="M369" t="str">
        <f t="shared" si="13"/>
        <v>331900 - Reparación y mantenimiento de máquinas y equipo n.c.p.</v>
      </c>
      <c r="N369" s="9" t="s">
        <v>799</v>
      </c>
      <c r="O369" s="9" t="s">
        <v>800</v>
      </c>
    </row>
    <row r="370" spans="13:15" x14ac:dyDescent="0.25">
      <c r="M370" t="str">
        <f t="shared" si="13"/>
        <v>332000 - Instalación de maquinaria y equipos industriales</v>
      </c>
      <c r="N370" s="9" t="s">
        <v>801</v>
      </c>
      <c r="O370" s="9" t="s">
        <v>802</v>
      </c>
    </row>
    <row r="371" spans="13:15" x14ac:dyDescent="0.25">
      <c r="M371" t="str">
        <f t="shared" si="13"/>
        <v>351110 - Generación de energía térmica convencional</v>
      </c>
      <c r="N371" s="9" t="s">
        <v>803</v>
      </c>
      <c r="O371" s="9" t="s">
        <v>804</v>
      </c>
    </row>
    <row r="372" spans="13:15" x14ac:dyDescent="0.25">
      <c r="M372" t="str">
        <f t="shared" si="13"/>
        <v>351120 - Generación de energía térmica nuclear</v>
      </c>
      <c r="N372" s="9" t="s">
        <v>805</v>
      </c>
      <c r="O372" s="9" t="s">
        <v>806</v>
      </c>
    </row>
    <row r="373" spans="13:15" x14ac:dyDescent="0.25">
      <c r="M373" t="str">
        <f t="shared" si="13"/>
        <v>351130 - Generación de energía hidráulica</v>
      </c>
      <c r="N373" s="9" t="s">
        <v>807</v>
      </c>
      <c r="O373" s="9" t="s">
        <v>808</v>
      </c>
    </row>
    <row r="374" spans="13:15" x14ac:dyDescent="0.25">
      <c r="M374" t="str">
        <f t="shared" si="13"/>
        <v>351190 - Generación de energía n.c.p.</v>
      </c>
      <c r="N374" s="9" t="s">
        <v>809</v>
      </c>
      <c r="O374" s="9" t="s">
        <v>810</v>
      </c>
    </row>
    <row r="375" spans="13:15" x14ac:dyDescent="0.25">
      <c r="M375" t="str">
        <f t="shared" si="13"/>
        <v>351201 - Transporte de energía eléctrica</v>
      </c>
      <c r="N375" s="9" t="s">
        <v>811</v>
      </c>
      <c r="O375" s="9" t="s">
        <v>812</v>
      </c>
    </row>
    <row r="376" spans="13:15" x14ac:dyDescent="0.25">
      <c r="M376" t="str">
        <f t="shared" si="13"/>
        <v>351310 - Comercio mayorista de energía eléctrica</v>
      </c>
      <c r="N376" s="9" t="s">
        <v>813</v>
      </c>
      <c r="O376" s="9" t="s">
        <v>814</v>
      </c>
    </row>
    <row r="377" spans="13:15" x14ac:dyDescent="0.25">
      <c r="M377" t="str">
        <f t="shared" si="13"/>
        <v>351320 - Distribución de energía eléctrica</v>
      </c>
      <c r="N377" s="9" t="s">
        <v>815</v>
      </c>
      <c r="O377" s="9" t="s">
        <v>816</v>
      </c>
    </row>
    <row r="378" spans="13:15" x14ac:dyDescent="0.25">
      <c r="M378" t="str">
        <f t="shared" si="13"/>
        <v>352010 - Fabricación de gas y procesamiento de gas natural</v>
      </c>
      <c r="N378" s="9" t="s">
        <v>817</v>
      </c>
      <c r="O378" s="9" t="s">
        <v>818</v>
      </c>
    </row>
    <row r="379" spans="13:15" x14ac:dyDescent="0.25">
      <c r="M379" t="str">
        <f t="shared" si="13"/>
        <v>352020 - Distribución de combustibles gaseosos por tuberías</v>
      </c>
      <c r="N379" s="9" t="s">
        <v>819</v>
      </c>
      <c r="O379" s="9" t="s">
        <v>820</v>
      </c>
    </row>
    <row r="380" spans="13:15" x14ac:dyDescent="0.25">
      <c r="M380" t="str">
        <f t="shared" si="13"/>
        <v>353001 - Suministro de vapor y aire acondicionado</v>
      </c>
      <c r="N380" s="9" t="s">
        <v>821</v>
      </c>
      <c r="O380" s="1" t="s">
        <v>822</v>
      </c>
    </row>
    <row r="381" spans="13:15" x14ac:dyDescent="0.25">
      <c r="M381" t="str">
        <f t="shared" si="13"/>
        <v>360010 - Captación, depuración y distribución de agua de fuentes subterráneas</v>
      </c>
      <c r="N381" s="9" t="s">
        <v>823</v>
      </c>
      <c r="O381" s="9" t="s">
        <v>824</v>
      </c>
    </row>
    <row r="382" spans="13:15" x14ac:dyDescent="0.25">
      <c r="M382" t="str">
        <f t="shared" si="13"/>
        <v>360020 - Captación, depuración y distribución de agua de fuentes superficiales</v>
      </c>
      <c r="N382" s="9" t="s">
        <v>825</v>
      </c>
      <c r="O382" s="9" t="s">
        <v>826</v>
      </c>
    </row>
    <row r="383" spans="13:15" x14ac:dyDescent="0.25">
      <c r="M383" t="str">
        <f t="shared" si="13"/>
        <v>370000 - Servicios de depuración de aguas residuales, alcantarillado y cloacas</v>
      </c>
      <c r="N383" s="9" t="s">
        <v>827</v>
      </c>
      <c r="O383" s="9" t="s">
        <v>828</v>
      </c>
    </row>
    <row r="384" spans="13:15" x14ac:dyDescent="0.25">
      <c r="M384" t="str">
        <f t="shared" si="13"/>
        <v>381100 - Recolección, transporte, tratamiento y disposición final de residuos no peligrosos</v>
      </c>
      <c r="N384" s="9" t="s">
        <v>829</v>
      </c>
      <c r="O384" s="9" t="s">
        <v>830</v>
      </c>
    </row>
    <row r="385" spans="13:15" x14ac:dyDescent="0.25">
      <c r="M385" t="str">
        <f t="shared" si="13"/>
        <v>381200 - Recolección, transporte, tratamiento y disposición final de residuos peligrosos</v>
      </c>
      <c r="N385" s="9" t="s">
        <v>831</v>
      </c>
      <c r="O385" s="9" t="s">
        <v>832</v>
      </c>
    </row>
    <row r="386" spans="13:15" x14ac:dyDescent="0.25">
      <c r="M386" t="str">
        <f t="shared" si="13"/>
        <v>382010 - Recuperación de materiales y desechos metálicos</v>
      </c>
      <c r="N386" s="9" t="s">
        <v>833</v>
      </c>
      <c r="O386" s="9" t="s">
        <v>834</v>
      </c>
    </row>
    <row r="387" spans="13:15" x14ac:dyDescent="0.25">
      <c r="M387" t="str">
        <f t="shared" si="13"/>
        <v>382020 - Recuperación de materiales y desechos no metálicos</v>
      </c>
      <c r="N387" s="9" t="s">
        <v>835</v>
      </c>
      <c r="O387" s="9" t="s">
        <v>836</v>
      </c>
    </row>
    <row r="388" spans="13:15" x14ac:dyDescent="0.25">
      <c r="M388" t="str">
        <f t="shared" ref="M388:M451" si="14">+N388&amp;" - "&amp;O388</f>
        <v>390000 - Descontaminación y otros servicios de gestión de residuos</v>
      </c>
      <c r="N388" s="9" t="s">
        <v>837</v>
      </c>
      <c r="O388" s="9" t="s">
        <v>838</v>
      </c>
    </row>
    <row r="389" spans="13:15" x14ac:dyDescent="0.25">
      <c r="M389" t="str">
        <f t="shared" si="14"/>
        <v>410011 - Construcción, reforma y reparación de edificios residenciales</v>
      </c>
      <c r="N389" s="9" t="s">
        <v>839</v>
      </c>
      <c r="O389" s="9" t="s">
        <v>840</v>
      </c>
    </row>
    <row r="390" spans="13:15" x14ac:dyDescent="0.25">
      <c r="M390" t="str">
        <f t="shared" si="14"/>
        <v>410021 - Construcción, reforma y reparación de edificios no residenciales</v>
      </c>
      <c r="N390" s="9" t="s">
        <v>841</v>
      </c>
      <c r="O390" s="9" t="s">
        <v>842</v>
      </c>
    </row>
    <row r="391" spans="13:15" x14ac:dyDescent="0.25">
      <c r="M391" t="str">
        <f t="shared" si="14"/>
        <v>421000 - Construcción, reforma y reparación de obras de infraestructura para el transporte</v>
      </c>
      <c r="N391" s="9" t="s">
        <v>843</v>
      </c>
      <c r="O391" s="9" t="s">
        <v>844</v>
      </c>
    </row>
    <row r="392" spans="13:15" x14ac:dyDescent="0.25">
      <c r="M392" t="str">
        <f t="shared" si="14"/>
        <v>422100 - Perforación de pozos de aguacción, reforma y reparación de redes distribución de electricidad, gas, agua, telecomunicaciones y de</v>
      </c>
      <c r="N392" s="9" t="s">
        <v>845</v>
      </c>
      <c r="O392" s="9" t="s">
        <v>846</v>
      </c>
    </row>
    <row r="393" spans="13:15" x14ac:dyDescent="0.25">
      <c r="M393" t="str">
        <f t="shared" si="14"/>
        <v>422200 - Construotros servicios públicos</v>
      </c>
      <c r="N393" s="9" t="s">
        <v>847</v>
      </c>
      <c r="O393" s="9" t="s">
        <v>848</v>
      </c>
    </row>
    <row r="394" spans="13:15" x14ac:dyDescent="0.25">
      <c r="M394" t="str">
        <f t="shared" si="14"/>
        <v>429010 - Construcción, reforma y reparación de obras hidráulicas</v>
      </c>
      <c r="N394" s="9" t="s">
        <v>849</v>
      </c>
      <c r="O394" s="9" t="s">
        <v>850</v>
      </c>
    </row>
    <row r="395" spans="13:15" x14ac:dyDescent="0.25">
      <c r="M395" t="str">
        <f t="shared" si="14"/>
        <v>429090 - Construcción de obras de ingeniería civil n.c.p.</v>
      </c>
      <c r="N395" s="9" t="s">
        <v>851</v>
      </c>
      <c r="O395" s="9" t="s">
        <v>852</v>
      </c>
    </row>
    <row r="396" spans="13:15" x14ac:dyDescent="0.25">
      <c r="M396" t="str">
        <f t="shared" si="14"/>
        <v>431100 - Demolición y voladura de edificios y de sus partes</v>
      </c>
      <c r="N396" s="9" t="s">
        <v>853</v>
      </c>
      <c r="O396" s="9" t="s">
        <v>854</v>
      </c>
    </row>
    <row r="397" spans="13:15" x14ac:dyDescent="0.25">
      <c r="M397" t="str">
        <f t="shared" si="14"/>
        <v>431210 - Movimiento de suelos y preparación de terrenos para obras</v>
      </c>
      <c r="N397" s="9" t="s">
        <v>855</v>
      </c>
      <c r="O397" s="9" t="s">
        <v>856</v>
      </c>
    </row>
    <row r="398" spans="13:15" x14ac:dyDescent="0.25">
      <c r="M398" t="str">
        <f t="shared" si="14"/>
        <v>431220 - Perforación y sondeo, excepto perforación de pozos de petróleo, de gas, de minas e hidráulicos y prospección de yacimientos de petróleo</v>
      </c>
      <c r="N398" s="9" t="s">
        <v>857</v>
      </c>
      <c r="O398" s="9" t="s">
        <v>858</v>
      </c>
    </row>
    <row r="399" spans="13:15" x14ac:dyDescent="0.25">
      <c r="M399" t="str">
        <f t="shared" si="14"/>
        <v>432110 - Instalación de sistemas de iluminación, control y señalización eléctrica para el transporte</v>
      </c>
      <c r="N399" s="9" t="s">
        <v>859</v>
      </c>
      <c r="O399" s="9" t="s">
        <v>860</v>
      </c>
    </row>
    <row r="400" spans="13:15" x14ac:dyDescent="0.25">
      <c r="M400" t="str">
        <f t="shared" si="14"/>
        <v>432190 - Instalación, ejecución y mantenimiento de instalaciones eléctricas, electromecánicas y electrónicas n.c.p.</v>
      </c>
      <c r="N400" s="9" t="s">
        <v>861</v>
      </c>
      <c r="O400" s="9" t="s">
        <v>862</v>
      </c>
    </row>
    <row r="401" spans="13:15" x14ac:dyDescent="0.25">
      <c r="M401" t="str">
        <f t="shared" si="14"/>
        <v>432200 - Instalaciones de gas, agua, sanitarios y de climatización, con sus artefactos conexos</v>
      </c>
      <c r="N401" s="9" t="s">
        <v>863</v>
      </c>
      <c r="O401" s="9" t="s">
        <v>864</v>
      </c>
    </row>
    <row r="402" spans="13:15" x14ac:dyDescent="0.25">
      <c r="M402" t="str">
        <f t="shared" si="14"/>
        <v>432910 - Instalaciones de ascensores, montacargas y escaleras mecánicas</v>
      </c>
      <c r="N402" s="9" t="s">
        <v>865</v>
      </c>
      <c r="O402" s="9" t="s">
        <v>866</v>
      </c>
    </row>
    <row r="403" spans="13:15" x14ac:dyDescent="0.25">
      <c r="M403" t="str">
        <f t="shared" si="14"/>
        <v>432920 - Aislamiento térmico, acústico, hídrico y antivibratorio</v>
      </c>
      <c r="N403" s="9" t="s">
        <v>867</v>
      </c>
      <c r="O403" s="9" t="s">
        <v>868</v>
      </c>
    </row>
    <row r="404" spans="13:15" x14ac:dyDescent="0.25">
      <c r="M404" t="str">
        <f t="shared" si="14"/>
        <v>432990 - Instalaciones para edificios y obras de ingeniería civil n.c.p.</v>
      </c>
      <c r="N404" s="9" t="s">
        <v>869</v>
      </c>
      <c r="O404" s="9" t="s">
        <v>870</v>
      </c>
    </row>
    <row r="405" spans="13:15" x14ac:dyDescent="0.25">
      <c r="M405" t="str">
        <f t="shared" si="14"/>
        <v>433010 - Instalaciones de carpintería, herrería de obra y artística</v>
      </c>
      <c r="N405" s="9" t="s">
        <v>871</v>
      </c>
      <c r="O405" s="9" t="s">
        <v>872</v>
      </c>
    </row>
    <row r="406" spans="13:15" x14ac:dyDescent="0.25">
      <c r="M406" t="str">
        <f t="shared" si="14"/>
        <v>433020 - Terminación y revestimiento de paredes y pisos</v>
      </c>
      <c r="N406" s="9" t="s">
        <v>873</v>
      </c>
      <c r="O406" s="9" t="s">
        <v>874</v>
      </c>
    </row>
    <row r="407" spans="13:15" x14ac:dyDescent="0.25">
      <c r="M407" t="str">
        <f t="shared" si="14"/>
        <v>433030 - Colocación de cristales en obra</v>
      </c>
      <c r="N407" s="9" t="s">
        <v>875</v>
      </c>
      <c r="O407" s="9" t="s">
        <v>876</v>
      </c>
    </row>
    <row r="408" spans="13:15" x14ac:dyDescent="0.25">
      <c r="M408" t="str">
        <f t="shared" si="14"/>
        <v>433040 - Pintura y trabajos de decoración</v>
      </c>
      <c r="N408" s="9" t="s">
        <v>877</v>
      </c>
      <c r="O408" s="9" t="s">
        <v>878</v>
      </c>
    </row>
    <row r="409" spans="13:15" x14ac:dyDescent="0.25">
      <c r="M409" t="str">
        <f t="shared" si="14"/>
        <v>433090 - Terminación de edificios n.c.p.</v>
      </c>
      <c r="N409" s="9" t="s">
        <v>879</v>
      </c>
      <c r="O409" s="9" t="s">
        <v>880</v>
      </c>
    </row>
    <row r="410" spans="13:15" x14ac:dyDescent="0.25">
      <c r="M410" t="str">
        <f t="shared" si="14"/>
        <v>439100 - Alquiler de equipo de construcción o demolición dotado de operarios</v>
      </c>
      <c r="N410" s="9" t="s">
        <v>881</v>
      </c>
      <c r="O410" s="9" t="s">
        <v>882</v>
      </c>
    </row>
    <row r="411" spans="13:15" x14ac:dyDescent="0.25">
      <c r="M411" t="str">
        <f t="shared" si="14"/>
        <v>439910 - Hincado de pilotes, cimentación y otros trabajos de hormigón armado</v>
      </c>
      <c r="N411" s="9" t="s">
        <v>883</v>
      </c>
      <c r="O411" s="9" t="s">
        <v>884</v>
      </c>
    </row>
    <row r="412" spans="13:15" x14ac:dyDescent="0.25">
      <c r="M412" t="str">
        <f t="shared" si="14"/>
        <v>439990 - Actividades especializadas de construcción n.c.p.</v>
      </c>
      <c r="N412" s="9" t="s">
        <v>885</v>
      </c>
      <c r="O412" s="9" t="s">
        <v>886</v>
      </c>
    </row>
    <row r="413" spans="13:15" x14ac:dyDescent="0.25">
      <c r="M413" t="str">
        <f t="shared" si="14"/>
        <v>451110 - Venta de autos, camionetas y utilitarios nuevos</v>
      </c>
      <c r="N413" s="9" t="s">
        <v>887</v>
      </c>
      <c r="O413" s="9" t="s">
        <v>888</v>
      </c>
    </row>
    <row r="414" spans="13:15" x14ac:dyDescent="0.25">
      <c r="M414" t="str">
        <f t="shared" si="14"/>
        <v>451190 - Venta de vehículos automotores nuevos n.c.p.</v>
      </c>
      <c r="N414" s="9" t="s">
        <v>889</v>
      </c>
      <c r="O414" s="9" t="s">
        <v>890</v>
      </c>
    </row>
    <row r="415" spans="13:15" x14ac:dyDescent="0.25">
      <c r="M415" t="str">
        <f t="shared" si="14"/>
        <v>451210 - Venta de autos, camionetas y utilitarios, usados</v>
      </c>
      <c r="N415" s="9" t="s">
        <v>891</v>
      </c>
      <c r="O415" s="9" t="s">
        <v>892</v>
      </c>
    </row>
    <row r="416" spans="13:15" x14ac:dyDescent="0.25">
      <c r="M416" t="str">
        <f t="shared" si="14"/>
        <v>451290 - Venta de vehículos automotores usados n.c.p.</v>
      </c>
      <c r="N416" s="9" t="s">
        <v>893</v>
      </c>
      <c r="O416" s="9" t="s">
        <v>894</v>
      </c>
    </row>
    <row r="417" spans="13:15" x14ac:dyDescent="0.25">
      <c r="M417" t="str">
        <f t="shared" si="14"/>
        <v>452101 - Lavado automático y manual de vehículos automotores</v>
      </c>
      <c r="N417" s="9" t="s">
        <v>895</v>
      </c>
      <c r="O417" s="9" t="s">
        <v>896</v>
      </c>
    </row>
    <row r="418" spans="13:15" x14ac:dyDescent="0.25">
      <c r="M418" t="str">
        <f t="shared" si="14"/>
        <v>452210 - Reparación de cámaras y cubiertas</v>
      </c>
      <c r="N418" s="9" t="s">
        <v>897</v>
      </c>
      <c r="O418" s="9" t="s">
        <v>898</v>
      </c>
    </row>
    <row r="419" spans="13:15" x14ac:dyDescent="0.25">
      <c r="M419" t="str">
        <f t="shared" si="14"/>
        <v>452220 - Reparación de amortiguadores, alineación de dirección y balanceo de ruedas</v>
      </c>
      <c r="N419" s="9" t="s">
        <v>899</v>
      </c>
      <c r="O419" s="9" t="s">
        <v>900</v>
      </c>
    </row>
    <row r="420" spans="13:15" x14ac:dyDescent="0.25">
      <c r="M420" t="str">
        <f t="shared" si="14"/>
        <v>452300 - Instalación y reparación de parabrisas, lunetas y ventanillas, cerraduras no eléctricas y grabado de cristales</v>
      </c>
      <c r="N420" s="9" t="s">
        <v>901</v>
      </c>
      <c r="O420" s="9" t="s">
        <v>902</v>
      </c>
    </row>
    <row r="421" spans="13:15" x14ac:dyDescent="0.25">
      <c r="M421" t="str">
        <f t="shared" si="14"/>
        <v>452401 - Reparaciones eléctricas del tablero e instrumental; reparación y recarga de baterías; instalación de alarmas, radios, sistemas de climatización</v>
      </c>
      <c r="N421" s="9" t="s">
        <v>903</v>
      </c>
      <c r="O421" s="9" t="s">
        <v>904</v>
      </c>
    </row>
    <row r="422" spans="13:15" x14ac:dyDescent="0.25">
      <c r="M422" t="str">
        <f t="shared" si="14"/>
        <v>452500 - Tapizado y retapizado de automotores</v>
      </c>
      <c r="N422" s="9" t="s">
        <v>905</v>
      </c>
      <c r="O422" s="9" t="s">
        <v>906</v>
      </c>
    </row>
    <row r="423" spans="13:15" x14ac:dyDescent="0.25">
      <c r="M423" t="str">
        <f t="shared" si="14"/>
        <v>452600 - Reparación y pintura de carrocerías; colocación y reparación de guardabarros y protecciones exteriores</v>
      </c>
      <c r="N423" s="9" t="s">
        <v>907</v>
      </c>
      <c r="O423" s="9" t="s">
        <v>908</v>
      </c>
    </row>
    <row r="424" spans="13:15" x14ac:dyDescent="0.25">
      <c r="M424" t="str">
        <f t="shared" si="14"/>
        <v>452700 - Instalación y reparación de caños de escape y radiadores</v>
      </c>
      <c r="N424" s="9" t="s">
        <v>909</v>
      </c>
      <c r="O424" s="9" t="s">
        <v>910</v>
      </c>
    </row>
    <row r="425" spans="13:15" x14ac:dyDescent="0.25">
      <c r="M425" t="str">
        <f t="shared" si="14"/>
        <v>452800 - Mantenimiento y reparación de frenos y embragues</v>
      </c>
      <c r="N425" s="9" t="s">
        <v>911</v>
      </c>
      <c r="O425" s="9" t="s">
        <v>912</v>
      </c>
    </row>
    <row r="426" spans="13:15" x14ac:dyDescent="0.25">
      <c r="M426" t="str">
        <f t="shared" si="14"/>
        <v>452910 - Instalación y reparación de equipos de GNC</v>
      </c>
      <c r="N426" s="9" t="s">
        <v>913</v>
      </c>
      <c r="O426" s="9" t="s">
        <v>914</v>
      </c>
    </row>
    <row r="427" spans="13:15" x14ac:dyDescent="0.25">
      <c r="M427" t="str">
        <f t="shared" si="14"/>
        <v>452990 - Mantenimiento y reparación del motor n.c.p.; mecánica integral</v>
      </c>
      <c r="N427" s="9" t="s">
        <v>915</v>
      </c>
      <c r="O427" s="9" t="s">
        <v>916</v>
      </c>
    </row>
    <row r="428" spans="13:15" x14ac:dyDescent="0.25">
      <c r="M428" t="str">
        <f t="shared" si="14"/>
        <v>453100 - Venta al por mayor de partes, piezas y accesorios de vehículos automotores</v>
      </c>
      <c r="N428" s="9" t="s">
        <v>917</v>
      </c>
      <c r="O428" s="9" t="s">
        <v>918</v>
      </c>
    </row>
    <row r="429" spans="13:15" x14ac:dyDescent="0.25">
      <c r="M429" t="str">
        <f t="shared" si="14"/>
        <v>453210 - Venta al por menor de cámaras y cubiertas</v>
      </c>
      <c r="N429" s="9" t="s">
        <v>919</v>
      </c>
      <c r="O429" s="9" t="s">
        <v>920</v>
      </c>
    </row>
    <row r="430" spans="13:15" x14ac:dyDescent="0.25">
      <c r="M430" t="str">
        <f t="shared" si="14"/>
        <v>453220 - Venta al por menor de baterías</v>
      </c>
      <c r="N430" s="9" t="s">
        <v>921</v>
      </c>
      <c r="O430" s="9" t="s">
        <v>922</v>
      </c>
    </row>
    <row r="431" spans="13:15" x14ac:dyDescent="0.25">
      <c r="M431" t="str">
        <f t="shared" si="14"/>
        <v>453291 - Venta al por menor de partes, piezas y accesorios nuevos n.c.p.</v>
      </c>
      <c r="N431" s="9" t="s">
        <v>923</v>
      </c>
      <c r="O431" s="9" t="s">
        <v>924</v>
      </c>
    </row>
    <row r="432" spans="13:15" x14ac:dyDescent="0.25">
      <c r="M432" t="str">
        <f t="shared" si="14"/>
        <v>453292 - Venta al por menor de partes, piezas y accesorios usados n.c.p.</v>
      </c>
      <c r="N432" s="9" t="s">
        <v>925</v>
      </c>
      <c r="O432" s="9" t="s">
        <v>926</v>
      </c>
    </row>
    <row r="433" spans="13:15" x14ac:dyDescent="0.25">
      <c r="M433" t="str">
        <f t="shared" si="14"/>
        <v>454010 - Venta de motocicletas y de sus partes, piezas y accesorios</v>
      </c>
      <c r="N433" s="9" t="s">
        <v>927</v>
      </c>
      <c r="O433" s="9" t="s">
        <v>928</v>
      </c>
    </row>
    <row r="434" spans="13:15" x14ac:dyDescent="0.25">
      <c r="M434" t="str">
        <f t="shared" si="14"/>
        <v>454020 - Mantenimiento y reparación de motocicletas</v>
      </c>
      <c r="N434" s="9" t="s">
        <v>929</v>
      </c>
      <c r="O434" s="9" t="s">
        <v>930</v>
      </c>
    </row>
    <row r="435" spans="13:15" x14ac:dyDescent="0.25">
      <c r="M435" t="str">
        <f t="shared" si="14"/>
        <v>461011 - Venta al por mayor en comisión o consignación de cereales (incluye arroz), oleaginosas y forrajeras excepto semillas</v>
      </c>
      <c r="N435" s="9" t="s">
        <v>931</v>
      </c>
      <c r="O435" s="9" t="s">
        <v>932</v>
      </c>
    </row>
    <row r="436" spans="13:15" x14ac:dyDescent="0.25">
      <c r="M436" t="str">
        <f t="shared" si="14"/>
        <v>461012 - Venta al por mayor en comisión o consignación de semillas</v>
      </c>
      <c r="N436" s="9" t="s">
        <v>933</v>
      </c>
      <c r="O436" s="9" t="s">
        <v>934</v>
      </c>
    </row>
    <row r="437" spans="13:15" x14ac:dyDescent="0.25">
      <c r="M437" t="str">
        <f t="shared" si="14"/>
        <v>461013 - Venta al por mayor en comisión o consignación de frutas</v>
      </c>
      <c r="N437" s="9" t="s">
        <v>935</v>
      </c>
      <c r="O437" s="9" t="s">
        <v>936</v>
      </c>
    </row>
    <row r="438" spans="13:15" x14ac:dyDescent="0.25">
      <c r="M438" t="str">
        <f t="shared" si="14"/>
        <v>461014 - Acopio y acondicionamiento en comisión o consignación de cereales (incluye arroz), oleaginosas y forrajeras excepto semillas</v>
      </c>
      <c r="N438" s="9" t="s">
        <v>937</v>
      </c>
      <c r="O438" s="9" t="s">
        <v>938</v>
      </c>
    </row>
    <row r="439" spans="13:15" x14ac:dyDescent="0.25">
      <c r="M439" t="str">
        <f t="shared" si="14"/>
        <v>461019 - Venta al por mayor en comisión o consignación de productos agrícolas n.c.p.</v>
      </c>
      <c r="N439" s="9" t="s">
        <v>939</v>
      </c>
      <c r="O439" s="9" t="s">
        <v>940</v>
      </c>
    </row>
    <row r="440" spans="13:15" x14ac:dyDescent="0.25">
      <c r="M440" t="str">
        <f t="shared" si="14"/>
        <v>461021 - Venta al por mayor en comisión o consignación de ganado bovino en pie</v>
      </c>
      <c r="N440" s="9" t="s">
        <v>941</v>
      </c>
      <c r="O440" s="9" t="s">
        <v>942</v>
      </c>
    </row>
    <row r="441" spans="13:15" x14ac:dyDescent="0.25">
      <c r="M441" t="str">
        <f t="shared" si="14"/>
        <v>461022 - Venta al por mayor en comisión o consignación de ganado en pie excepto bovino</v>
      </c>
      <c r="N441" s="9" t="s">
        <v>943</v>
      </c>
      <c r="O441" s="9" t="s">
        <v>944</v>
      </c>
    </row>
    <row r="442" spans="13:15" x14ac:dyDescent="0.25">
      <c r="M442" t="str">
        <f t="shared" si="14"/>
        <v>461029 - Venta al por mayor en comisión o consignación de productos pecuarios n.c.p.</v>
      </c>
      <c r="N442" s="9" t="s">
        <v>945</v>
      </c>
      <c r="O442" s="9" t="s">
        <v>946</v>
      </c>
    </row>
    <row r="443" spans="13:15" x14ac:dyDescent="0.25">
      <c r="M443" t="str">
        <f t="shared" si="14"/>
        <v xml:space="preserve">461031 - Operaciones de intermediación de carne -consignatario directo </v>
      </c>
      <c r="N443" s="9" t="s">
        <v>947</v>
      </c>
      <c r="O443" s="9" t="s">
        <v>948</v>
      </c>
    </row>
    <row r="444" spans="13:15" x14ac:dyDescent="0.25">
      <c r="M444" t="str">
        <f t="shared" si="14"/>
        <v>461032  - Operaciones de intermediación de carne excepto consignatario directo</v>
      </c>
      <c r="N444" s="9" t="s">
        <v>949</v>
      </c>
      <c r="O444" s="9" t="s">
        <v>950</v>
      </c>
    </row>
    <row r="445" spans="13:15" x14ac:dyDescent="0.25">
      <c r="M445" t="str">
        <f t="shared" si="14"/>
        <v>461039 - Venta al por mayor en comisión o consignación de alimentos, bebidas y tabaco n.c.p.</v>
      </c>
      <c r="N445" s="9" t="s">
        <v>951</v>
      </c>
      <c r="O445" s="9" t="s">
        <v>952</v>
      </c>
    </row>
    <row r="446" spans="13:15" x14ac:dyDescent="0.25">
      <c r="M446" t="str">
        <f t="shared" si="14"/>
        <v>461040 - Venta al por mayor en comisión o consignación de combustibles</v>
      </c>
      <c r="N446" s="9" t="s">
        <v>953</v>
      </c>
      <c r="O446" s="9" t="s">
        <v>954</v>
      </c>
    </row>
    <row r="447" spans="13:15" x14ac:dyDescent="0.25">
      <c r="M447" t="str">
        <f t="shared" si="14"/>
        <v>461091 - Venta al por mayor en comisión o consignación de productos textiles, prendas de vestir, calzado excepto el ortopédico, artículos de marroquinería, paraguas y similares y productos de cuero n.c.p.</v>
      </c>
      <c r="N447" s="9" t="s">
        <v>955</v>
      </c>
      <c r="O447" s="9" t="s">
        <v>956</v>
      </c>
    </row>
    <row r="448" spans="13:15" x14ac:dyDescent="0.25">
      <c r="M448" t="str">
        <f t="shared" si="14"/>
        <v>461092 - Venta al por mayor en comisión o consignación de madera y materiales para la construcción</v>
      </c>
      <c r="N448" s="9" t="s">
        <v>957</v>
      </c>
      <c r="O448" s="9" t="s">
        <v>958</v>
      </c>
    </row>
    <row r="449" spans="13:15" x14ac:dyDescent="0.25">
      <c r="M449" t="str">
        <f t="shared" si="14"/>
        <v>461093 - Venta al por mayor en comisión o consignación de minerales, metales y productos químicos industriales</v>
      </c>
      <c r="N449" s="9" t="s">
        <v>959</v>
      </c>
      <c r="O449" s="9" t="s">
        <v>960</v>
      </c>
    </row>
    <row r="450" spans="13:15" x14ac:dyDescent="0.25">
      <c r="M450" t="str">
        <f t="shared" si="14"/>
        <v>461094 - Venta al por mayor en comisión o consignación de maquinaria, equipo profesional industrial y comercial, embarcaciones y aeronaves</v>
      </c>
      <c r="N450" s="9" t="s">
        <v>961</v>
      </c>
      <c r="O450" s="9" t="s">
        <v>962</v>
      </c>
    </row>
    <row r="451" spans="13:15" x14ac:dyDescent="0.25">
      <c r="M451" t="str">
        <f t="shared" si="14"/>
        <v>461095 - Venta al por mayor en comisión o consignación de papel, cartón, libros, revistas, diarios, materiales de embalaje y artículos de librería</v>
      </c>
      <c r="N451" s="9" t="s">
        <v>963</v>
      </c>
      <c r="O451" s="9" t="s">
        <v>964</v>
      </c>
    </row>
    <row r="452" spans="13:15" x14ac:dyDescent="0.25">
      <c r="M452" t="str">
        <f t="shared" ref="M452:M515" si="15">+N452&amp;" - "&amp;O452</f>
        <v>461099 - Venta al por mayor en comisión o consignación de mercaderías n.c.p.</v>
      </c>
      <c r="N452" s="9" t="s">
        <v>965</v>
      </c>
      <c r="O452" s="9" t="s">
        <v>966</v>
      </c>
    </row>
    <row r="453" spans="13:15" x14ac:dyDescent="0.25">
      <c r="M453" t="str">
        <f t="shared" si="15"/>
        <v>462110 - Acopio de algodón</v>
      </c>
      <c r="N453" s="9" t="s">
        <v>967</v>
      </c>
      <c r="O453" s="9" t="s">
        <v>968</v>
      </c>
    </row>
    <row r="454" spans="13:15" x14ac:dyDescent="0.25">
      <c r="M454" t="str">
        <f t="shared" si="15"/>
        <v>462120 - Venta al por mayor de semillas y granos para forrajes</v>
      </c>
      <c r="N454" s="9" t="s">
        <v>969</v>
      </c>
      <c r="O454" s="9" t="s">
        <v>970</v>
      </c>
    </row>
    <row r="455" spans="13:15" x14ac:dyDescent="0.25">
      <c r="M455" t="str">
        <f t="shared" si="15"/>
        <v>462131 - Venta al por mayor de cereales (incluye arroz), oleaginosas y forrajeras excepto semillas</v>
      </c>
      <c r="N455" s="9" t="s">
        <v>971</v>
      </c>
      <c r="O455" s="9" t="s">
        <v>972</v>
      </c>
    </row>
    <row r="456" spans="13:15" x14ac:dyDescent="0.25">
      <c r="M456" t="str">
        <f t="shared" si="15"/>
        <v>462132 - Acopio y acondicionamiento de cereales y semillas, excepto de algodón y semillas y granos para forrajes</v>
      </c>
      <c r="N456" s="9" t="s">
        <v>973</v>
      </c>
      <c r="O456" s="9" t="s">
        <v>974</v>
      </c>
    </row>
    <row r="457" spans="13:15" x14ac:dyDescent="0.25">
      <c r="M457" t="str">
        <f t="shared" si="15"/>
        <v>462190 - Venta al por mayor de materias primas agrícolas y de la silvicultura n.c.p.</v>
      </c>
      <c r="N457" s="9" t="s">
        <v>975</v>
      </c>
      <c r="O457" s="9" t="s">
        <v>976</v>
      </c>
    </row>
    <row r="458" spans="13:15" x14ac:dyDescent="0.25">
      <c r="M458" t="str">
        <f t="shared" si="15"/>
        <v>462201 - Venta al por mayor de lanas, cueros en bruto y productos afines</v>
      </c>
      <c r="N458" s="9" t="s">
        <v>977</v>
      </c>
      <c r="O458" s="9" t="s">
        <v>978</v>
      </c>
    </row>
    <row r="459" spans="13:15" x14ac:dyDescent="0.25">
      <c r="M459" t="str">
        <f t="shared" si="15"/>
        <v>462209 - Venta al por mayor de materias primas pecuarias n.c.p. incluso animales vivos</v>
      </c>
      <c r="N459" s="9" t="s">
        <v>979</v>
      </c>
      <c r="O459" s="9" t="s">
        <v>980</v>
      </c>
    </row>
    <row r="460" spans="13:15" x14ac:dyDescent="0.25">
      <c r="M460" t="str">
        <f t="shared" si="15"/>
        <v>463111 - Venta al por mayor de productos lácteos</v>
      </c>
      <c r="N460" s="9" t="s">
        <v>981</v>
      </c>
      <c r="O460" s="9" t="s">
        <v>982</v>
      </c>
    </row>
    <row r="461" spans="13:15" x14ac:dyDescent="0.25">
      <c r="M461" t="str">
        <f t="shared" si="15"/>
        <v>463112 - Venta al por mayor de fiambres y quesos</v>
      </c>
      <c r="N461" s="9" t="s">
        <v>983</v>
      </c>
      <c r="O461" s="9" t="s">
        <v>984</v>
      </c>
    </row>
    <row r="462" spans="13:15" x14ac:dyDescent="0.25">
      <c r="M462" t="str">
        <f t="shared" si="15"/>
        <v>463121 - Venta al por mayor de carnes rojas y derivados</v>
      </c>
      <c r="N462" s="9" t="s">
        <v>985</v>
      </c>
      <c r="O462" s="9" t="s">
        <v>986</v>
      </c>
    </row>
    <row r="463" spans="13:15" x14ac:dyDescent="0.25">
      <c r="M463" t="str">
        <f t="shared" si="15"/>
        <v>463129 - Venta al por mayor de aves, huevos y productos de granja y de la caza n.c.p.</v>
      </c>
      <c r="N463" s="9" t="s">
        <v>987</v>
      </c>
      <c r="O463" s="9" t="s">
        <v>988</v>
      </c>
    </row>
    <row r="464" spans="13:15" x14ac:dyDescent="0.25">
      <c r="M464" t="str">
        <f t="shared" si="15"/>
        <v>463130 - Venta al por mayor de pescado</v>
      </c>
      <c r="N464" s="9" t="s">
        <v>989</v>
      </c>
      <c r="O464" s="9" t="s">
        <v>990</v>
      </c>
    </row>
    <row r="465" spans="13:15" x14ac:dyDescent="0.25">
      <c r="M465" t="str">
        <f t="shared" si="15"/>
        <v>463140 - Venta al por mayor y empaque de frutas, de legumbres y hortalizas frescas</v>
      </c>
      <c r="N465" s="9" t="s">
        <v>991</v>
      </c>
      <c r="O465" s="9" t="s">
        <v>992</v>
      </c>
    </row>
    <row r="466" spans="13:15" x14ac:dyDescent="0.25">
      <c r="M466" t="str">
        <f t="shared" si="15"/>
        <v>463151 - Venta al por mayor de pan, productos de confitería y pastas frescas</v>
      </c>
      <c r="N466" s="9" t="s">
        <v>993</v>
      </c>
      <c r="O466" s="9" t="s">
        <v>994</v>
      </c>
    </row>
    <row r="467" spans="13:15" x14ac:dyDescent="0.25">
      <c r="M467" t="str">
        <f t="shared" si="15"/>
        <v>463152 - Venta al por mayor de azúcar</v>
      </c>
      <c r="N467" s="9" t="s">
        <v>995</v>
      </c>
      <c r="O467" s="9" t="s">
        <v>996</v>
      </c>
    </row>
    <row r="468" spans="13:15" x14ac:dyDescent="0.25">
      <c r="M468" t="str">
        <f t="shared" si="15"/>
        <v>463153 - Venta al por mayor de aceites y grasas</v>
      </c>
      <c r="N468" s="9" t="s">
        <v>997</v>
      </c>
      <c r="O468" s="9" t="s">
        <v>998</v>
      </c>
    </row>
    <row r="469" spans="13:15" x14ac:dyDescent="0.25">
      <c r="M469" t="str">
        <f t="shared" si="15"/>
        <v>463154 - Venta al por mayor de café, té, yerba mate y otras infusiones y especias y condimentos</v>
      </c>
      <c r="N469" s="9" t="s">
        <v>999</v>
      </c>
      <c r="O469" s="9" t="s">
        <v>1000</v>
      </c>
    </row>
    <row r="470" spans="13:15" x14ac:dyDescent="0.25">
      <c r="M470" t="str">
        <f t="shared" si="15"/>
        <v>463159 - Venta al por mayor de productos y subproductos de molinería n.c.p.</v>
      </c>
      <c r="N470" s="9" t="s">
        <v>1001</v>
      </c>
      <c r="O470" s="9" t="s">
        <v>1002</v>
      </c>
    </row>
    <row r="471" spans="13:15" x14ac:dyDescent="0.25">
      <c r="M471" t="str">
        <f t="shared" si="15"/>
        <v>463160 - Venta al por mayor de chocolates, golosinas y productos para kioscos y polirrubros n.c.p., excepto cigarrillos</v>
      </c>
      <c r="N471" s="9" t="s">
        <v>1003</v>
      </c>
      <c r="O471" s="9" t="s">
        <v>1004</v>
      </c>
    </row>
    <row r="472" spans="13:15" x14ac:dyDescent="0.25">
      <c r="M472" t="str">
        <f t="shared" si="15"/>
        <v>463170 - Venta al por mayor de alimentos balanceados para animales</v>
      </c>
      <c r="N472" s="9" t="s">
        <v>1005</v>
      </c>
      <c r="O472" s="9" t="s">
        <v>1006</v>
      </c>
    </row>
    <row r="473" spans="13:15" x14ac:dyDescent="0.25">
      <c r="M473" t="str">
        <f t="shared" si="15"/>
        <v>463180 - Venta al por mayor en supermercados mayoristas de alimentos</v>
      </c>
      <c r="N473" s="9" t="s">
        <v>1007</v>
      </c>
      <c r="O473" s="9" t="s">
        <v>1008</v>
      </c>
    </row>
    <row r="474" spans="13:15" x14ac:dyDescent="0.25">
      <c r="M474" t="str">
        <f t="shared" si="15"/>
        <v>463191 - Venta al por mayor de frutas, legumbres y cereales secos y en conserva</v>
      </c>
      <c r="N474" s="9" t="s">
        <v>1009</v>
      </c>
      <c r="O474" s="9" t="s">
        <v>1010</v>
      </c>
    </row>
    <row r="475" spans="13:15" x14ac:dyDescent="0.25">
      <c r="M475" t="str">
        <f t="shared" si="15"/>
        <v>463199 - Venta al por mayor de productos alimenticios n.c.p.</v>
      </c>
      <c r="N475" s="9" t="s">
        <v>1011</v>
      </c>
      <c r="O475" s="9" t="s">
        <v>1012</v>
      </c>
    </row>
    <row r="476" spans="13:15" x14ac:dyDescent="0.25">
      <c r="M476" t="str">
        <f t="shared" si="15"/>
        <v>463211 - Venta al por mayor de vino</v>
      </c>
      <c r="N476" s="9" t="s">
        <v>1013</v>
      </c>
      <c r="O476" s="9" t="s">
        <v>1014</v>
      </c>
    </row>
    <row r="477" spans="13:15" x14ac:dyDescent="0.25">
      <c r="M477" t="str">
        <f t="shared" si="15"/>
        <v>463212 - Venta al por mayor de bebidas espiritosas</v>
      </c>
      <c r="N477" s="9" t="s">
        <v>1015</v>
      </c>
      <c r="O477" s="9" t="s">
        <v>1016</v>
      </c>
    </row>
    <row r="478" spans="13:15" x14ac:dyDescent="0.25">
      <c r="M478" t="str">
        <f t="shared" si="15"/>
        <v>463219 - Venta al por mayor de bebidas alcohólicas n.c.p.</v>
      </c>
      <c r="N478" s="9" t="s">
        <v>1017</v>
      </c>
      <c r="O478" s="9" t="s">
        <v>1018</v>
      </c>
    </row>
    <row r="479" spans="13:15" x14ac:dyDescent="0.25">
      <c r="M479" t="str">
        <f t="shared" si="15"/>
        <v>463220 - Venta al por mayor de bebidas no alcohólicas</v>
      </c>
      <c r="N479" s="9" t="s">
        <v>1019</v>
      </c>
      <c r="O479" s="9" t="s">
        <v>1020</v>
      </c>
    </row>
    <row r="480" spans="13:15" x14ac:dyDescent="0.25">
      <c r="M480" t="str">
        <f t="shared" si="15"/>
        <v>463300 - Venta al por mayor de cigarrillos y productos de tabaco</v>
      </c>
      <c r="N480" s="9" t="s">
        <v>1021</v>
      </c>
      <c r="O480" s="9" t="s">
        <v>1022</v>
      </c>
    </row>
    <row r="481" spans="13:15" x14ac:dyDescent="0.25">
      <c r="M481" t="str">
        <f t="shared" si="15"/>
        <v>464 Ven - ta al por mayor de artículos de uso doméstico y/o personal</v>
      </c>
      <c r="N481" s="9" t="s">
        <v>1023</v>
      </c>
      <c r="O481" s="9" t="s">
        <v>1024</v>
      </c>
    </row>
    <row r="482" spans="13:15" x14ac:dyDescent="0.25">
      <c r="M482" t="str">
        <f t="shared" si="15"/>
        <v>464111 - Venta al por mayor de tejidos (telas)</v>
      </c>
      <c r="N482" s="9" t="s">
        <v>1025</v>
      </c>
      <c r="O482" s="9" t="s">
        <v>1026</v>
      </c>
    </row>
    <row r="483" spans="13:15" x14ac:dyDescent="0.25">
      <c r="M483" t="str">
        <f t="shared" si="15"/>
        <v>464112 - Venta al por mayor de artículos de mercería</v>
      </c>
      <c r="N483" s="9" t="s">
        <v>1027</v>
      </c>
      <c r="O483" s="9" t="s">
        <v>1028</v>
      </c>
    </row>
    <row r="484" spans="13:15" x14ac:dyDescent="0.25">
      <c r="M484" t="str">
        <f t="shared" si="15"/>
        <v>464113 - Venta al por mayor de mantelería, ropa de cama y artículos textiles para el hogar</v>
      </c>
      <c r="N484" s="9" t="s">
        <v>1029</v>
      </c>
      <c r="O484" s="9" t="s">
        <v>1030</v>
      </c>
    </row>
    <row r="485" spans="13:15" x14ac:dyDescent="0.25">
      <c r="M485" t="str">
        <f t="shared" si="15"/>
        <v>464114 - Venta al por mayor de tapices y alfombras de materiales textiles</v>
      </c>
      <c r="N485" s="9" t="s">
        <v>1031</v>
      </c>
      <c r="O485" s="9" t="s">
        <v>1032</v>
      </c>
    </row>
    <row r="486" spans="13:15" x14ac:dyDescent="0.25">
      <c r="M486" t="str">
        <f t="shared" si="15"/>
        <v>464119 - Venta al por mayor de productos textiles n.c.p.</v>
      </c>
      <c r="N486" s="9" t="s">
        <v>1033</v>
      </c>
      <c r="O486" s="9" t="s">
        <v>1034</v>
      </c>
    </row>
    <row r="487" spans="13:15" x14ac:dyDescent="0.25">
      <c r="M487" t="str">
        <f t="shared" si="15"/>
        <v>464121 - Venta al por mayor de prendas de vestir de cuero</v>
      </c>
      <c r="N487" s="9" t="s">
        <v>1035</v>
      </c>
      <c r="O487" s="9" t="s">
        <v>1036</v>
      </c>
    </row>
    <row r="488" spans="13:15" x14ac:dyDescent="0.25">
      <c r="M488" t="str">
        <f t="shared" si="15"/>
        <v>464122 - Venta al por mayor de medias y prendas de punto</v>
      </c>
      <c r="N488" s="9" t="s">
        <v>1037</v>
      </c>
      <c r="O488" s="9" t="s">
        <v>1038</v>
      </c>
    </row>
    <row r="489" spans="13:15" x14ac:dyDescent="0.25">
      <c r="M489" t="str">
        <f t="shared" si="15"/>
        <v>464129 - Venta al por mayor de prendas y accesorios de vestir n.c.p., excepto uniformes y ropa de trabajo</v>
      </c>
      <c r="N489" s="9" t="s">
        <v>1039</v>
      </c>
      <c r="O489" s="9" t="s">
        <v>1040</v>
      </c>
    </row>
    <row r="490" spans="13:15" x14ac:dyDescent="0.25">
      <c r="M490" t="str">
        <f t="shared" si="15"/>
        <v>464130 - Venta al por mayor de calzado excepto el ortopédico</v>
      </c>
      <c r="N490" s="9" t="s">
        <v>1041</v>
      </c>
      <c r="O490" s="9" t="s">
        <v>1042</v>
      </c>
    </row>
    <row r="491" spans="13:15" x14ac:dyDescent="0.25">
      <c r="M491" t="str">
        <f t="shared" si="15"/>
        <v>464142 - Venta al por mayor de suelas y afines</v>
      </c>
      <c r="N491" s="9" t="s">
        <v>1043</v>
      </c>
      <c r="O491" s="9" t="s">
        <v>1044</v>
      </c>
    </row>
    <row r="492" spans="13:15" x14ac:dyDescent="0.25">
      <c r="M492" t="str">
        <f t="shared" si="15"/>
        <v>464149 - Venta al por mayor de artículos de marroquinería, paraguas y productos similares n.c.p.</v>
      </c>
      <c r="N492" s="9" t="s">
        <v>1045</v>
      </c>
      <c r="O492" s="9" t="s">
        <v>1046</v>
      </c>
    </row>
    <row r="493" spans="13:15" x14ac:dyDescent="0.25">
      <c r="M493" t="str">
        <f t="shared" si="15"/>
        <v>464211 - Venta al por mayor de libros y publicaciones</v>
      </c>
      <c r="N493" s="9" t="s">
        <v>1047</v>
      </c>
      <c r="O493" s="9" t="s">
        <v>1048</v>
      </c>
    </row>
    <row r="494" spans="13:15" x14ac:dyDescent="0.25">
      <c r="M494" t="str">
        <f t="shared" si="15"/>
        <v>464212 - Venta al por mayor de diarios y revistas</v>
      </c>
      <c r="N494" s="9" t="s">
        <v>1049</v>
      </c>
      <c r="O494" s="9" t="s">
        <v>1050</v>
      </c>
    </row>
    <row r="495" spans="13:15" x14ac:dyDescent="0.25">
      <c r="M495" t="str">
        <f t="shared" si="15"/>
        <v>464221 - Venta al por mayor de papel y productos de papel y cartón excepto envases</v>
      </c>
      <c r="N495" s="9" t="s">
        <v>1051</v>
      </c>
      <c r="O495" s="9" t="s">
        <v>1052</v>
      </c>
    </row>
    <row r="496" spans="13:15" x14ac:dyDescent="0.25">
      <c r="M496" t="str">
        <f t="shared" si="15"/>
        <v>464222 - Venta al por mayor de envases de papel y cartón</v>
      </c>
      <c r="N496" s="9" t="s">
        <v>1053</v>
      </c>
      <c r="O496" s="9" t="s">
        <v>1054</v>
      </c>
    </row>
    <row r="497" spans="13:15" x14ac:dyDescent="0.25">
      <c r="M497" t="str">
        <f t="shared" si="15"/>
        <v>464223 - Venta al por mayor de artículos de librería y papelería</v>
      </c>
      <c r="N497" s="9" t="s">
        <v>1055</v>
      </c>
      <c r="O497" s="9" t="s">
        <v>1056</v>
      </c>
    </row>
    <row r="498" spans="13:15" x14ac:dyDescent="0.25">
      <c r="M498" t="str">
        <f t="shared" si="15"/>
        <v>464310 - Venta al por mayor de productos farmacéuticos</v>
      </c>
      <c r="N498" s="9" t="s">
        <v>1057</v>
      </c>
      <c r="O498" s="9" t="s">
        <v>1058</v>
      </c>
    </row>
    <row r="499" spans="13:15" x14ac:dyDescent="0.25">
      <c r="M499" t="str">
        <f t="shared" si="15"/>
        <v>464320 - Venta al por mayor de productos cosméticos, de tocador y de perfumería</v>
      </c>
      <c r="N499" s="9" t="s">
        <v>1059</v>
      </c>
      <c r="O499" s="9" t="s">
        <v>1060</v>
      </c>
    </row>
    <row r="500" spans="13:15" x14ac:dyDescent="0.25">
      <c r="M500" t="str">
        <f t="shared" si="15"/>
        <v>464330 - Venta al por mayor de instrumental médico y odontológico y artículos ortopédicos</v>
      </c>
      <c r="N500" s="9" t="s">
        <v>1061</v>
      </c>
      <c r="O500" s="9" t="s">
        <v>1062</v>
      </c>
    </row>
    <row r="501" spans="13:15" x14ac:dyDescent="0.25">
      <c r="M501" t="str">
        <f t="shared" si="15"/>
        <v>464340 - Venta al por mayor de productos veterinarios</v>
      </c>
      <c r="N501" s="9" t="s">
        <v>1063</v>
      </c>
      <c r="O501" s="9" t="s">
        <v>1064</v>
      </c>
    </row>
    <row r="502" spans="13:15" x14ac:dyDescent="0.25">
      <c r="M502" t="str">
        <f t="shared" si="15"/>
        <v>464410 - Venta al por mayor de artículos de óptica y de fotografía</v>
      </c>
      <c r="N502" s="9" t="s">
        <v>1065</v>
      </c>
      <c r="O502" s="9" t="s">
        <v>1066</v>
      </c>
    </row>
    <row r="503" spans="13:15" x14ac:dyDescent="0.25">
      <c r="M503" t="str">
        <f t="shared" si="15"/>
        <v>464420 - Venta al por mayor de artículos de relojería, joyería y fantasías</v>
      </c>
      <c r="N503" s="9" t="s">
        <v>1067</v>
      </c>
      <c r="O503" s="9" t="s">
        <v>1068</v>
      </c>
    </row>
    <row r="504" spans="13:15" x14ac:dyDescent="0.25">
      <c r="M504" t="str">
        <f t="shared" si="15"/>
        <v>464501 - Venta al por mayor de electrodomésticos y artefactos para el hogar excepto equipos de audio y video</v>
      </c>
      <c r="N504" s="9" t="s">
        <v>1069</v>
      </c>
      <c r="O504" s="9" t="s">
        <v>1070</v>
      </c>
    </row>
    <row r="505" spans="13:15" x14ac:dyDescent="0.25">
      <c r="M505" t="str">
        <f t="shared" si="15"/>
        <v>464502 - Venta al por mayor de equipos de audio, video y televisión</v>
      </c>
      <c r="N505" s="9" t="s">
        <v>1071</v>
      </c>
      <c r="O505" s="9" t="s">
        <v>1072</v>
      </c>
    </row>
    <row r="506" spans="13:15" x14ac:dyDescent="0.25">
      <c r="M506" t="str">
        <f t="shared" si="15"/>
        <v>464610 - Venta al por mayor de muebles excepto de oficina; artículos de mimbre y corcho; colchones y somieres</v>
      </c>
      <c r="N506" s="9" t="s">
        <v>1073</v>
      </c>
      <c r="O506" s="9" t="s">
        <v>1074</v>
      </c>
    </row>
    <row r="507" spans="13:15" x14ac:dyDescent="0.25">
      <c r="M507" t="str">
        <f t="shared" si="15"/>
        <v>464620 - Venta al por mayor de artículos de iluminación</v>
      </c>
      <c r="N507" s="9" t="s">
        <v>1075</v>
      </c>
      <c r="O507" s="9" t="s">
        <v>1076</v>
      </c>
    </row>
    <row r="508" spans="13:15" x14ac:dyDescent="0.25">
      <c r="M508" t="str">
        <f t="shared" si="15"/>
        <v>464631 - Venta al por mayor de artículos de vidrio</v>
      </c>
      <c r="N508" s="9" t="s">
        <v>1077</v>
      </c>
      <c r="O508" s="9" t="s">
        <v>1078</v>
      </c>
    </row>
    <row r="509" spans="13:15" x14ac:dyDescent="0.25">
      <c r="M509" t="str">
        <f t="shared" si="15"/>
        <v>464632 - Venta al por mayor de artículos de bazar y menaje excepto de vidrio</v>
      </c>
      <c r="N509" s="9" t="s">
        <v>1079</v>
      </c>
      <c r="O509" s="9" t="s">
        <v>1080</v>
      </c>
    </row>
    <row r="510" spans="13:15" x14ac:dyDescent="0.25">
      <c r="M510" t="str">
        <f t="shared" si="15"/>
        <v>464910 - Venta al por mayor de CD's y DVD's de audio y video grabados.</v>
      </c>
      <c r="N510" s="9" t="s">
        <v>1081</v>
      </c>
      <c r="O510" s="9" t="s">
        <v>1082</v>
      </c>
    </row>
    <row r="511" spans="13:15" x14ac:dyDescent="0.25">
      <c r="M511" t="str">
        <f t="shared" si="15"/>
        <v>464920 - Venta al por mayor de materiales y productos de limpieza</v>
      </c>
      <c r="N511" s="9" t="s">
        <v>1083</v>
      </c>
      <c r="O511" s="9" t="s">
        <v>1084</v>
      </c>
    </row>
    <row r="512" spans="13:15" x14ac:dyDescent="0.25">
      <c r="M512" t="str">
        <f t="shared" si="15"/>
        <v>464930 - Venta al por mayor de juguetes</v>
      </c>
      <c r="N512" s="9" t="s">
        <v>1085</v>
      </c>
      <c r="O512" s="9" t="s">
        <v>1086</v>
      </c>
    </row>
    <row r="513" spans="13:15" x14ac:dyDescent="0.25">
      <c r="M513" t="str">
        <f t="shared" si="15"/>
        <v>464940 - Venta al por mayor de bicicletas y rodados similares</v>
      </c>
      <c r="N513" s="9" t="s">
        <v>1087</v>
      </c>
      <c r="O513" s="9" t="s">
        <v>1088</v>
      </c>
    </row>
    <row r="514" spans="13:15" x14ac:dyDescent="0.25">
      <c r="M514" t="str">
        <f t="shared" si="15"/>
        <v>464950 - Venta al por mayor de artículos de esparcimiento y deportes</v>
      </c>
      <c r="N514" s="9" t="s">
        <v>1089</v>
      </c>
      <c r="O514" s="9" t="s">
        <v>1090</v>
      </c>
    </row>
    <row r="515" spans="13:15" x14ac:dyDescent="0.25">
      <c r="M515" t="str">
        <f t="shared" si="15"/>
        <v>464991 - Venta al por mayor de flores y plantas naturales y artificiales</v>
      </c>
      <c r="N515" s="9" t="s">
        <v>1091</v>
      </c>
      <c r="O515" s="9" t="s">
        <v>1092</v>
      </c>
    </row>
    <row r="516" spans="13:15" x14ac:dyDescent="0.25">
      <c r="M516" t="str">
        <f t="shared" ref="M516:M579" si="16">+N516&amp;" - "&amp;O516</f>
        <v>464999 - Venta al por mayor de artículos de uso doméstico o personal n.c.p</v>
      </c>
      <c r="N516" s="9" t="s">
        <v>1093</v>
      </c>
      <c r="O516" s="9" t="s">
        <v>1094</v>
      </c>
    </row>
    <row r="517" spans="13:15" x14ac:dyDescent="0.25">
      <c r="M517" t="str">
        <f t="shared" si="16"/>
        <v>465100 - Venta al por mayor de equipos, periféricos, accesorios y programas informáticos</v>
      </c>
      <c r="N517" s="9" t="s">
        <v>1095</v>
      </c>
      <c r="O517" s="9" t="s">
        <v>1096</v>
      </c>
    </row>
    <row r="518" spans="13:15" x14ac:dyDescent="0.25">
      <c r="M518" t="str">
        <f t="shared" si="16"/>
        <v>465210 - Venta al por mayor de equipos de telefonía y comunicaciones</v>
      </c>
      <c r="N518" s="9" t="s">
        <v>1097</v>
      </c>
      <c r="O518" s="9" t="s">
        <v>1098</v>
      </c>
    </row>
    <row r="519" spans="13:15" x14ac:dyDescent="0.25">
      <c r="M519" t="str">
        <f t="shared" si="16"/>
        <v>465220 - Venta al por mayor de componentes electrónicos</v>
      </c>
      <c r="N519" s="9" t="s">
        <v>1099</v>
      </c>
      <c r="O519" s="9" t="s">
        <v>1100</v>
      </c>
    </row>
    <row r="520" spans="13:15" x14ac:dyDescent="0.25">
      <c r="M520" t="str">
        <f t="shared" si="16"/>
        <v>465310 - Venta al por mayor de máquinas, equipos e implementos de uso en los sectores agropecuario, jardinería, silvicultura, pesca y caza</v>
      </c>
      <c r="N520" s="9" t="s">
        <v>1101</v>
      </c>
      <c r="O520" s="9" t="s">
        <v>1102</v>
      </c>
    </row>
    <row r="521" spans="13:15" x14ac:dyDescent="0.25">
      <c r="M521" t="str">
        <f t="shared" si="16"/>
        <v>465320 - Venta al por mayor de máquinas, equipos e implementos de uso en la elaboración de alimentos, bebidas y tabaco</v>
      </c>
      <c r="N521" s="9" t="s">
        <v>1103</v>
      </c>
      <c r="O521" s="9" t="s">
        <v>1104</v>
      </c>
    </row>
    <row r="522" spans="13:15" x14ac:dyDescent="0.25">
      <c r="M522" t="str">
        <f t="shared" si="16"/>
        <v>465330 - Venta al por mayor de máquinas, equipos e implementos de uso en la fabricación de textiles, prendas y accesorios de vestir, calzado, artículos de cuero y marroquinería</v>
      </c>
      <c r="N522" s="9" t="s">
        <v>1105</v>
      </c>
      <c r="O522" s="9" t="s">
        <v>1106</v>
      </c>
    </row>
    <row r="523" spans="13:15" x14ac:dyDescent="0.25">
      <c r="M523" t="str">
        <f t="shared" si="16"/>
        <v>465340 - Venta al por mayor de máquinas, equipos e implementos de uso en imprentas, artes gráficas y actividades conexas</v>
      </c>
      <c r="N523" s="9" t="s">
        <v>1107</v>
      </c>
      <c r="O523" s="9" t="s">
        <v>1108</v>
      </c>
    </row>
    <row r="524" spans="13:15" x14ac:dyDescent="0.25">
      <c r="M524" t="str">
        <f t="shared" si="16"/>
        <v>465350 - Venta al por mayor de máquinas, equipos e implementos de uso médico y paramédico</v>
      </c>
      <c r="N524" s="9" t="s">
        <v>1109</v>
      </c>
      <c r="O524" s="9" t="s">
        <v>1110</v>
      </c>
    </row>
    <row r="525" spans="13:15" x14ac:dyDescent="0.25">
      <c r="M525" t="str">
        <f t="shared" si="16"/>
        <v>465360 - Venta al por mayor de máquinas, equipos e implementos de uso en la industria del plástico y del caucho</v>
      </c>
      <c r="N525" s="9" t="s">
        <v>1111</v>
      </c>
      <c r="O525" s="9" t="s">
        <v>1112</v>
      </c>
    </row>
    <row r="526" spans="13:15" x14ac:dyDescent="0.25">
      <c r="M526" t="str">
        <f t="shared" si="16"/>
        <v>465390 - Venta al por mayor de máquinas, equipos e implementos de uso especial n.c.p.</v>
      </c>
      <c r="N526" s="9" t="s">
        <v>1113</v>
      </c>
      <c r="O526" s="9" t="s">
        <v>1114</v>
      </c>
    </row>
    <row r="527" spans="13:15" x14ac:dyDescent="0.25">
      <c r="M527" t="str">
        <f t="shared" si="16"/>
        <v>465400 - Venta al por mayor de máquinas -herramienta de uso general</v>
      </c>
      <c r="N527" s="9" t="s">
        <v>1115</v>
      </c>
      <c r="O527" s="9" t="s">
        <v>1116</v>
      </c>
    </row>
    <row r="528" spans="13:15" x14ac:dyDescent="0.25">
      <c r="M528" t="str">
        <f t="shared" si="16"/>
        <v>465500 - Venta al por mayor de vehículos, equipos y máquinas para el transporte ferroviario, aéreo y de navegación</v>
      </c>
      <c r="N528" s="9" t="s">
        <v>1117</v>
      </c>
      <c r="O528" s="9" t="s">
        <v>1118</v>
      </c>
    </row>
    <row r="529" spans="13:15" x14ac:dyDescent="0.25">
      <c r="M529" t="str">
        <f t="shared" si="16"/>
        <v>465610 - Venta al por mayor de muebles e instalaciones para oficinas</v>
      </c>
      <c r="N529" s="9" t="s">
        <v>1119</v>
      </c>
      <c r="O529" s="9" t="s">
        <v>1120</v>
      </c>
    </row>
    <row r="530" spans="13:15" x14ac:dyDescent="0.25">
      <c r="M530" t="str">
        <f t="shared" si="16"/>
        <v>465690 - Venta al por mayor de muebles e instalaciones para la industria, el comercio y los servicios n.c.p.</v>
      </c>
      <c r="N530" s="9" t="s">
        <v>1121</v>
      </c>
      <c r="O530" s="9" t="s">
        <v>1122</v>
      </c>
    </row>
    <row r="531" spans="13:15" x14ac:dyDescent="0.25">
      <c r="M531" t="str">
        <f t="shared" si="16"/>
        <v>465910 - Venta al por mayor de máquinas y equipo de control y seguridad</v>
      </c>
      <c r="N531" s="9" t="s">
        <v>1123</v>
      </c>
      <c r="O531" s="9" t="s">
        <v>1124</v>
      </c>
    </row>
    <row r="532" spans="13:15" x14ac:dyDescent="0.25">
      <c r="M532" t="str">
        <f t="shared" si="16"/>
        <v>465920 - Venta al por mayor de maquinaria y equipo de oficina, excepto equipo informático</v>
      </c>
      <c r="N532" s="9" t="s">
        <v>1125</v>
      </c>
      <c r="O532" s="9" t="s">
        <v>1126</v>
      </c>
    </row>
    <row r="533" spans="13:15" x14ac:dyDescent="0.25">
      <c r="M533" t="str">
        <f t="shared" si="16"/>
        <v>465930 - Venta al por mayor de equipo profesional y científico e instrumentos de medida y de control n.c.p.</v>
      </c>
      <c r="N533" s="9" t="s">
        <v>1127</v>
      </c>
      <c r="O533" s="9" t="s">
        <v>1128</v>
      </c>
    </row>
    <row r="534" spans="13:15" x14ac:dyDescent="0.25">
      <c r="M534" t="str">
        <f t="shared" si="16"/>
        <v>465990 - Venta al por mayor de máquinas, equipo y materiales conexos n.c.p.</v>
      </c>
      <c r="N534" s="9" t="s">
        <v>1129</v>
      </c>
      <c r="O534" s="9" t="s">
        <v>1130</v>
      </c>
    </row>
    <row r="535" spans="13:15" x14ac:dyDescent="0.25">
      <c r="M535" t="str">
        <f t="shared" si="16"/>
        <v>466110 - Venta al por mayor de combustibles y lubricantes para automotores</v>
      </c>
      <c r="N535" s="9" t="s">
        <v>1131</v>
      </c>
      <c r="O535" s="9" t="s">
        <v>1132</v>
      </c>
    </row>
    <row r="536" spans="13:15" x14ac:dyDescent="0.25">
      <c r="M536" t="str">
        <f t="shared" si="16"/>
        <v>466121 - Fraccionamiento y distribución de gas licuado</v>
      </c>
      <c r="N536" s="9" t="s">
        <v>1133</v>
      </c>
      <c r="O536" s="9" t="s">
        <v>1134</v>
      </c>
    </row>
    <row r="537" spans="13:15" x14ac:dyDescent="0.25">
      <c r="M537" t="str">
        <f t="shared" si="16"/>
        <v>466129 - Venta al por mayor de combustibles, lubricantes, leña y carbón, excepto gas licuado y combustibles y lubricantes para automotores</v>
      </c>
      <c r="N537" s="9" t="s">
        <v>1135</v>
      </c>
      <c r="O537" s="9" t="s">
        <v>1136</v>
      </c>
    </row>
    <row r="538" spans="13:15" x14ac:dyDescent="0.25">
      <c r="M538" t="str">
        <f t="shared" si="16"/>
        <v>466200 - Venta al por mayor de metales y minerales metalíferos</v>
      </c>
      <c r="N538" s="9" t="s">
        <v>1137</v>
      </c>
      <c r="O538" s="9" t="s">
        <v>1138</v>
      </c>
    </row>
    <row r="539" spans="13:15" x14ac:dyDescent="0.25">
      <c r="M539" t="str">
        <f t="shared" si="16"/>
        <v>466310 - Venta al por mayor de aberturas</v>
      </c>
      <c r="N539" s="9" t="s">
        <v>1139</v>
      </c>
      <c r="O539" s="9" t="s">
        <v>1140</v>
      </c>
    </row>
    <row r="540" spans="13:15" x14ac:dyDescent="0.25">
      <c r="M540" t="str">
        <f t="shared" si="16"/>
        <v>466320 - Venta al por mayor de productos de madera excepto muebles</v>
      </c>
      <c r="N540" s="9" t="s">
        <v>1141</v>
      </c>
      <c r="O540" s="9" t="s">
        <v>1142</v>
      </c>
    </row>
    <row r="541" spans="13:15" x14ac:dyDescent="0.25">
      <c r="M541" t="str">
        <f t="shared" si="16"/>
        <v>466330 - Venta al por mayor de artículos de ferretería y materiales eléctricos</v>
      </c>
      <c r="N541" s="9" t="s">
        <v>1143</v>
      </c>
      <c r="O541" s="9" t="s">
        <v>1144</v>
      </c>
    </row>
    <row r="542" spans="13:15" x14ac:dyDescent="0.25">
      <c r="M542" t="str">
        <f t="shared" si="16"/>
        <v>466340 - Venta al por mayor de pinturas y productos conexos</v>
      </c>
      <c r="N542" s="9" t="s">
        <v>1145</v>
      </c>
      <c r="O542" s="9" t="s">
        <v>1146</v>
      </c>
    </row>
    <row r="543" spans="13:15" x14ac:dyDescent="0.25">
      <c r="M543" t="str">
        <f t="shared" si="16"/>
        <v>466350 - Venta al por mayor de cristales y espejos</v>
      </c>
      <c r="N543" s="9" t="s">
        <v>1147</v>
      </c>
      <c r="O543" s="9" t="s">
        <v>1148</v>
      </c>
    </row>
    <row r="544" spans="13:15" x14ac:dyDescent="0.25">
      <c r="M544" t="str">
        <f t="shared" si="16"/>
        <v>466360 - Venta al por mayor de artículos para plomería, instalación de gas y calefacción</v>
      </c>
      <c r="N544" s="9" t="s">
        <v>1149</v>
      </c>
      <c r="O544" s="9" t="s">
        <v>1150</v>
      </c>
    </row>
    <row r="545" spans="13:15" x14ac:dyDescent="0.25">
      <c r="M545" t="str">
        <f t="shared" si="16"/>
        <v>466370 - Venta al por mayor de papeles para pared, revestimiento para pisos de goma, plástico y textiles, y artículos similares para la decoración</v>
      </c>
      <c r="N545" s="9" t="s">
        <v>1151</v>
      </c>
      <c r="O545" s="1" t="s">
        <v>1152</v>
      </c>
    </row>
    <row r="546" spans="13:15" x14ac:dyDescent="0.25">
      <c r="M546" t="str">
        <f t="shared" si="16"/>
        <v>466391 - Venta al por mayor de artículos de loza, cerámica y porcelana de uso en construcción</v>
      </c>
      <c r="N546" s="9" t="s">
        <v>1153</v>
      </c>
      <c r="O546" s="9" t="s">
        <v>1154</v>
      </c>
    </row>
    <row r="547" spans="13:15" x14ac:dyDescent="0.25">
      <c r="M547" t="str">
        <f t="shared" si="16"/>
        <v>466399 - Venta al por mayor de artículos para la construcción n.c.p.</v>
      </c>
      <c r="N547" s="9" t="s">
        <v>1155</v>
      </c>
      <c r="O547" s="1" t="s">
        <v>1156</v>
      </c>
    </row>
    <row r="548" spans="13:15" x14ac:dyDescent="0.25">
      <c r="M548" t="str">
        <f t="shared" si="16"/>
        <v>466910 - Venta al por mayor de productos intermedios n.c.p., desperdicios y desechos textiles</v>
      </c>
      <c r="N548" s="9" t="s">
        <v>1157</v>
      </c>
      <c r="O548" s="1" t="s">
        <v>1158</v>
      </c>
    </row>
    <row r="549" spans="13:15" x14ac:dyDescent="0.25">
      <c r="M549" t="str">
        <f t="shared" si="16"/>
        <v>466920 - Venta al por mayor de productos intermedios n.c.p., desperdicios y desechos de papel y cartón</v>
      </c>
      <c r="N549" s="9" t="s">
        <v>1159</v>
      </c>
      <c r="O549" s="1" t="s">
        <v>1160</v>
      </c>
    </row>
    <row r="550" spans="13:15" x14ac:dyDescent="0.25">
      <c r="M550" t="str">
        <f t="shared" si="16"/>
        <v>466931 - Venta al por mayor de artículos de plástico</v>
      </c>
      <c r="N550" s="9" t="s">
        <v>1161</v>
      </c>
      <c r="O550" s="1" t="s">
        <v>1162</v>
      </c>
    </row>
    <row r="551" spans="13:15" x14ac:dyDescent="0.25">
      <c r="M551" t="str">
        <f t="shared" si="16"/>
        <v>466932 - Venta al por mayor de abonos, fertilizantes y plaguicidas</v>
      </c>
      <c r="N551" s="9" t="s">
        <v>1163</v>
      </c>
      <c r="O551" s="1" t="s">
        <v>1164</v>
      </c>
    </row>
    <row r="552" spans="13:15" x14ac:dyDescent="0.25">
      <c r="M552" t="str">
        <f t="shared" si="16"/>
        <v>466939 - Venta al por mayor de productos intermedios, desperdicios y desechos de vidrio, caucho, goma y químicos n.c.p.</v>
      </c>
      <c r="N552" s="9" t="s">
        <v>1165</v>
      </c>
      <c r="O552" s="1" t="s">
        <v>1166</v>
      </c>
    </row>
    <row r="553" spans="13:15" x14ac:dyDescent="0.25">
      <c r="M553" t="str">
        <f t="shared" si="16"/>
        <v xml:space="preserve">466940 - Venta al por mayor de productos intermedios n.c.p., desperdicios y desechos metálicos </v>
      </c>
      <c r="N553" s="9" t="s">
        <v>1167</v>
      </c>
      <c r="O553" s="9" t="s">
        <v>1168</v>
      </c>
    </row>
    <row r="554" spans="13:15" x14ac:dyDescent="0.25">
      <c r="M554" t="str">
        <f t="shared" si="16"/>
        <v>466990 - Venta al por mayor de productos intermedios, desperdicios y desechos n.c.p.</v>
      </c>
      <c r="N554" s="9" t="s">
        <v>1169</v>
      </c>
      <c r="O554" s="9" t="s">
        <v>1170</v>
      </c>
    </row>
    <row r="555" spans="13:15" x14ac:dyDescent="0.25">
      <c r="M555" t="str">
        <f t="shared" si="16"/>
        <v>469010 - Venta al por mayor de insumos agropecuarios diversos</v>
      </c>
      <c r="N555" s="9" t="s">
        <v>1171</v>
      </c>
      <c r="O555" s="9" t="s">
        <v>1172</v>
      </c>
    </row>
    <row r="556" spans="13:15" x14ac:dyDescent="0.25">
      <c r="M556" t="str">
        <f t="shared" si="16"/>
        <v>469090 - Venta al por mayor de mercancías n.c.p.</v>
      </c>
      <c r="N556" s="9" t="s">
        <v>1173</v>
      </c>
      <c r="O556" s="9" t="s">
        <v>1174</v>
      </c>
    </row>
    <row r="557" spans="13:15" x14ac:dyDescent="0.25">
      <c r="M557" t="str">
        <f t="shared" si="16"/>
        <v>471110 - Venta al por menor en hipermercados</v>
      </c>
      <c r="N557" s="9" t="s">
        <v>1175</v>
      </c>
      <c r="O557" s="9" t="s">
        <v>1176</v>
      </c>
    </row>
    <row r="558" spans="13:15" x14ac:dyDescent="0.25">
      <c r="M558" t="str">
        <f t="shared" si="16"/>
        <v>471120 - Venta al por menor en supermercados</v>
      </c>
      <c r="N558" s="9" t="s">
        <v>1177</v>
      </c>
      <c r="O558" s="9" t="s">
        <v>1178</v>
      </c>
    </row>
    <row r="559" spans="13:15" x14ac:dyDescent="0.25">
      <c r="M559" t="str">
        <f t="shared" si="16"/>
        <v>471130 - Venta al por menor en minimercados</v>
      </c>
      <c r="N559" s="9" t="s">
        <v>1179</v>
      </c>
      <c r="O559" s="9" t="s">
        <v>1180</v>
      </c>
    </row>
    <row r="560" spans="13:15" x14ac:dyDescent="0.25">
      <c r="M560" t="str">
        <f t="shared" si="16"/>
        <v>471190 - Venta al por menor en kioscos, polirrubros y comercios no especializados n.c.p.</v>
      </c>
      <c r="N560" s="9" t="s">
        <v>1181</v>
      </c>
      <c r="O560" s="9" t="s">
        <v>1182</v>
      </c>
    </row>
    <row r="561" spans="13:15" x14ac:dyDescent="0.25">
      <c r="M561" t="str">
        <f t="shared" si="16"/>
        <v>471900 - Venta al por menor en comercios no especializados, sin predominio de productos alimenticios y bebidas</v>
      </c>
      <c r="N561" s="9" t="s">
        <v>1183</v>
      </c>
      <c r="O561" s="9" t="s">
        <v>1184</v>
      </c>
    </row>
    <row r="562" spans="13:15" x14ac:dyDescent="0.25">
      <c r="M562" t="str">
        <f t="shared" si="16"/>
        <v>472111 - Venta al por menor de productos lácteos</v>
      </c>
      <c r="N562" s="9" t="s">
        <v>1185</v>
      </c>
      <c r="O562" s="9" t="s">
        <v>1186</v>
      </c>
    </row>
    <row r="563" spans="13:15" x14ac:dyDescent="0.25">
      <c r="M563" t="str">
        <f t="shared" si="16"/>
        <v>472112 - Venta al por menor de fiambres y embutidos</v>
      </c>
      <c r="N563" s="9" t="s">
        <v>1187</v>
      </c>
      <c r="O563" s="9" t="s">
        <v>1188</v>
      </c>
    </row>
    <row r="564" spans="13:15" x14ac:dyDescent="0.25">
      <c r="M564" t="str">
        <f t="shared" si="16"/>
        <v>472120 - Venta al por menor de productos de almacén y dietética</v>
      </c>
      <c r="N564" s="9" t="s">
        <v>1189</v>
      </c>
      <c r="O564" s="9" t="s">
        <v>1190</v>
      </c>
    </row>
    <row r="565" spans="13:15" x14ac:dyDescent="0.25">
      <c r="M565" t="str">
        <f t="shared" si="16"/>
        <v>472130 - Venta al por menor de carnes rojas, menudencias y chacinados frescos</v>
      </c>
      <c r="N565" s="9" t="s">
        <v>1191</v>
      </c>
      <c r="O565" s="9" t="s">
        <v>1192</v>
      </c>
    </row>
    <row r="566" spans="13:15" x14ac:dyDescent="0.25">
      <c r="M566" t="str">
        <f t="shared" si="16"/>
        <v>472140 - Venta al por menor de huevos, carne de aves y productos de granja y de la caza</v>
      </c>
      <c r="N566" s="9" t="s">
        <v>1193</v>
      </c>
      <c r="O566" s="9" t="s">
        <v>1194</v>
      </c>
    </row>
    <row r="567" spans="13:15" x14ac:dyDescent="0.25">
      <c r="M567" t="str">
        <f t="shared" si="16"/>
        <v>472150 - Venta al por menor de pescados y productos de la pesca</v>
      </c>
      <c r="N567" s="9" t="s">
        <v>1195</v>
      </c>
      <c r="O567" s="9" t="s">
        <v>1196</v>
      </c>
    </row>
    <row r="568" spans="13:15" x14ac:dyDescent="0.25">
      <c r="M568" t="str">
        <f t="shared" si="16"/>
        <v>472160 - Venta al por menor de frutas, legumbres y hortalizas frescas</v>
      </c>
      <c r="N568" s="9" t="s">
        <v>1197</v>
      </c>
      <c r="O568" s="9" t="s">
        <v>1198</v>
      </c>
    </row>
    <row r="569" spans="13:15" x14ac:dyDescent="0.25">
      <c r="M569" t="str">
        <f t="shared" si="16"/>
        <v>472171 - Venta al por menor de pan y productos de panadería</v>
      </c>
      <c r="N569" s="9" t="s">
        <v>1199</v>
      </c>
      <c r="O569" s="9" t="s">
        <v>1200</v>
      </c>
    </row>
    <row r="570" spans="13:15" x14ac:dyDescent="0.25">
      <c r="M570" t="str">
        <f t="shared" si="16"/>
        <v>472172 - Venta al por menor de bombones, golosinas y demás productos de confitería</v>
      </c>
      <c r="N570" s="9" t="s">
        <v>1201</v>
      </c>
      <c r="O570" s="9" t="s">
        <v>1202</v>
      </c>
    </row>
    <row r="571" spans="13:15" x14ac:dyDescent="0.25">
      <c r="M571" t="str">
        <f t="shared" si="16"/>
        <v>472190 - Venta al por menor de productos alimenticios n.c.p., en comercios especializados</v>
      </c>
      <c r="N571" s="9" t="s">
        <v>1203</v>
      </c>
      <c r="O571" s="9" t="s">
        <v>1204</v>
      </c>
    </row>
    <row r="572" spans="13:15" x14ac:dyDescent="0.25">
      <c r="M572" t="str">
        <f t="shared" si="16"/>
        <v>472200 - Venta al por menor de bebidas en comercios especializados</v>
      </c>
      <c r="N572" s="9" t="s">
        <v>1205</v>
      </c>
      <c r="O572" s="9" t="s">
        <v>1206</v>
      </c>
    </row>
    <row r="573" spans="13:15" x14ac:dyDescent="0.25">
      <c r="M573" t="str">
        <f t="shared" si="16"/>
        <v>472300 - Venta al por menor de tabaco en comercios especializados</v>
      </c>
      <c r="N573" s="9" t="s">
        <v>1207</v>
      </c>
      <c r="O573" s="9" t="s">
        <v>1208</v>
      </c>
    </row>
    <row r="574" spans="13:15" x14ac:dyDescent="0.25">
      <c r="M574" t="str">
        <f t="shared" si="16"/>
        <v>473000 - Venta al por menor de combustible para vehículos automotores y motocicletas</v>
      </c>
      <c r="N574" s="9" t="s">
        <v>1209</v>
      </c>
      <c r="O574" s="9" t="s">
        <v>1210</v>
      </c>
    </row>
    <row r="575" spans="13:15" x14ac:dyDescent="0.25">
      <c r="M575" t="str">
        <f t="shared" si="16"/>
        <v>474010 - Venta al por menor de equipos, periféricos, accesorios y programas informáticos</v>
      </c>
      <c r="N575" s="9" t="s">
        <v>1211</v>
      </c>
      <c r="O575" s="9" t="s">
        <v>1212</v>
      </c>
    </row>
    <row r="576" spans="13:15" x14ac:dyDescent="0.25">
      <c r="M576" t="str">
        <f t="shared" si="16"/>
        <v>474020 - Venta al por menor de aparatos de telefonía y comunicación</v>
      </c>
      <c r="N576" s="9" t="s">
        <v>1213</v>
      </c>
      <c r="O576" s="9" t="s">
        <v>1214</v>
      </c>
    </row>
    <row r="577" spans="13:15" x14ac:dyDescent="0.25">
      <c r="M577" t="str">
        <f t="shared" si="16"/>
        <v>475110 - Venta al por menor de hilados, tejidos y artículos de mercería</v>
      </c>
      <c r="N577" s="9" t="s">
        <v>1215</v>
      </c>
      <c r="O577" s="1" t="s">
        <v>1216</v>
      </c>
    </row>
    <row r="578" spans="13:15" x14ac:dyDescent="0.25">
      <c r="M578" t="str">
        <f t="shared" si="16"/>
        <v>475120 - Venta al por menor de confecciones para el hogar</v>
      </c>
      <c r="N578" s="9" t="s">
        <v>1217</v>
      </c>
      <c r="O578" s="1" t="s">
        <v>1218</v>
      </c>
    </row>
    <row r="579" spans="13:15" x14ac:dyDescent="0.25">
      <c r="M579" t="str">
        <f t="shared" si="16"/>
        <v>475190 - Venta al por menor de artículos textiles n.c.p. excepto prendas de vestir</v>
      </c>
      <c r="N579" s="9" t="s">
        <v>1219</v>
      </c>
      <c r="O579" s="9" t="s">
        <v>1220</v>
      </c>
    </row>
    <row r="580" spans="13:15" x14ac:dyDescent="0.25">
      <c r="M580" t="str">
        <f t="shared" ref="M580:M643" si="17">+N580&amp;" - "&amp;O580</f>
        <v>475210 - Venta al por menor de aberturas</v>
      </c>
      <c r="N580" s="9" t="s">
        <v>1221</v>
      </c>
      <c r="O580" s="9" t="s">
        <v>1222</v>
      </c>
    </row>
    <row r="581" spans="13:15" x14ac:dyDescent="0.25">
      <c r="M581" t="str">
        <f t="shared" si="17"/>
        <v>475220 - Venta al por menor de maderas y artículos de madera y corcho, excepto muebles</v>
      </c>
      <c r="N581" s="9" t="s">
        <v>1223</v>
      </c>
      <c r="O581" s="9" t="s">
        <v>1224</v>
      </c>
    </row>
    <row r="582" spans="13:15" x14ac:dyDescent="0.25">
      <c r="M582" t="str">
        <f t="shared" si="17"/>
        <v>475230 - Venta al por menor de artículos de ferretería y materiales eléctricos</v>
      </c>
      <c r="N582" s="9" t="s">
        <v>1225</v>
      </c>
      <c r="O582" s="9" t="s">
        <v>1226</v>
      </c>
    </row>
    <row r="583" spans="13:15" x14ac:dyDescent="0.25">
      <c r="M583" t="str">
        <f t="shared" si="17"/>
        <v>475240 - Venta al por menor de pinturas y productos conexos</v>
      </c>
      <c r="N583" s="9" t="s">
        <v>1227</v>
      </c>
      <c r="O583" s="9" t="s">
        <v>1228</v>
      </c>
    </row>
    <row r="584" spans="13:15" x14ac:dyDescent="0.25">
      <c r="M584" t="str">
        <f t="shared" si="17"/>
        <v>475250 - Venta al por menor de artículos para plomería e instalación de gas</v>
      </c>
      <c r="N584" s="9" t="s">
        <v>1229</v>
      </c>
      <c r="O584" s="9" t="s">
        <v>1230</v>
      </c>
    </row>
    <row r="585" spans="13:15" x14ac:dyDescent="0.25">
      <c r="M585" t="str">
        <f t="shared" si="17"/>
        <v>475260 - Venta al por menor de cristales, espejos, mamparas y cerramientos</v>
      </c>
      <c r="N585" s="9" t="s">
        <v>1231</v>
      </c>
      <c r="O585" s="9" t="s">
        <v>1232</v>
      </c>
    </row>
    <row r="586" spans="13:15" x14ac:dyDescent="0.25">
      <c r="M586" t="str">
        <f t="shared" si="17"/>
        <v>475270 - Venta al por menor de papeles para pared, revestimientos para pisos y artículos similares para la decoración</v>
      </c>
      <c r="N586" s="9" t="s">
        <v>1233</v>
      </c>
      <c r="O586" s="9" t="s">
        <v>1234</v>
      </c>
    </row>
    <row r="587" spans="13:15" x14ac:dyDescent="0.25">
      <c r="M587" t="str">
        <f t="shared" si="17"/>
        <v>475290 - Venta al por menor de materiales de construcción n.c.p.</v>
      </c>
      <c r="N587" s="9" t="s">
        <v>1235</v>
      </c>
      <c r="O587" s="9" t="s">
        <v>1236</v>
      </c>
    </row>
    <row r="588" spans="13:15" x14ac:dyDescent="0.25">
      <c r="M588" t="str">
        <f t="shared" si="17"/>
        <v>475300 - Venta al por menor de electrodomésticos, artefactos para el hogar y equipos de audio y video</v>
      </c>
      <c r="N588" s="9" t="s">
        <v>1237</v>
      </c>
      <c r="O588" s="9" t="s">
        <v>1238</v>
      </c>
    </row>
    <row r="589" spans="13:15" x14ac:dyDescent="0.25">
      <c r="M589" t="str">
        <f t="shared" si="17"/>
        <v>475410 - Venta al por menor de muebles para el hogar, artículos de mimbre y corcho</v>
      </c>
      <c r="N589" s="9" t="s">
        <v>1239</v>
      </c>
      <c r="O589" s="9" t="s">
        <v>1240</v>
      </c>
    </row>
    <row r="590" spans="13:15" x14ac:dyDescent="0.25">
      <c r="M590" t="str">
        <f t="shared" si="17"/>
        <v>475420 - Venta al por menor de colchones y somieres</v>
      </c>
      <c r="N590" s="9" t="s">
        <v>1241</v>
      </c>
      <c r="O590" s="9" t="s">
        <v>1242</v>
      </c>
    </row>
    <row r="591" spans="13:15" x14ac:dyDescent="0.25">
      <c r="M591" t="str">
        <f t="shared" si="17"/>
        <v>475430 - Venta al por menor de artículos de iluminación</v>
      </c>
      <c r="N591" s="9" t="s">
        <v>1243</v>
      </c>
      <c r="O591" s="9" t="s">
        <v>1244</v>
      </c>
    </row>
    <row r="592" spans="13:15" x14ac:dyDescent="0.25">
      <c r="M592" t="str">
        <f t="shared" si="17"/>
        <v>475440 - Venta al por menor de artículos de bazar y menaje</v>
      </c>
      <c r="N592" s="9" t="s">
        <v>1245</v>
      </c>
      <c r="O592" s="9" t="s">
        <v>1246</v>
      </c>
    </row>
    <row r="593" spans="13:15" x14ac:dyDescent="0.25">
      <c r="M593" t="str">
        <f t="shared" si="17"/>
        <v>475490 - Venta al por menor de artículos para el hogar n.c.p.</v>
      </c>
      <c r="N593" s="9" t="s">
        <v>1247</v>
      </c>
      <c r="O593" s="9" t="s">
        <v>1248</v>
      </c>
    </row>
    <row r="594" spans="13:15" x14ac:dyDescent="0.25">
      <c r="M594" t="str">
        <f t="shared" si="17"/>
        <v>476110 - Venta al por menor de libros</v>
      </c>
      <c r="N594" s="9" t="s">
        <v>1249</v>
      </c>
      <c r="O594" s="9" t="s">
        <v>1250</v>
      </c>
    </row>
    <row r="595" spans="13:15" x14ac:dyDescent="0.25">
      <c r="M595" t="str">
        <f t="shared" si="17"/>
        <v>476120 - Venta al por menor de diarios y revistas</v>
      </c>
      <c r="N595" s="9" t="s">
        <v>1251</v>
      </c>
      <c r="O595" s="9" t="s">
        <v>1252</v>
      </c>
    </row>
    <row r="596" spans="13:15" x14ac:dyDescent="0.25">
      <c r="M596" t="str">
        <f t="shared" si="17"/>
        <v>476130 - Venta al por menor de papel, cartón, materiales de embalaje y artículos de librería</v>
      </c>
      <c r="N596" s="9" t="s">
        <v>1253</v>
      </c>
      <c r="O596" s="9" t="s">
        <v>1254</v>
      </c>
    </row>
    <row r="597" spans="13:15" x14ac:dyDescent="0.25">
      <c r="M597" t="str">
        <f t="shared" si="17"/>
        <v>476200 - Venta al por menor de CD´s y DVD´s de audio y video grabados</v>
      </c>
      <c r="N597" s="9" t="s">
        <v>1255</v>
      </c>
      <c r="O597" s="9" t="s">
        <v>1256</v>
      </c>
    </row>
    <row r="598" spans="13:15" x14ac:dyDescent="0.25">
      <c r="M598" t="str">
        <f t="shared" si="17"/>
        <v>476310 - Venta al por menor de equipos y artículos deportivos</v>
      </c>
      <c r="N598" s="9" t="s">
        <v>1257</v>
      </c>
      <c r="O598" s="9" t="s">
        <v>1258</v>
      </c>
    </row>
    <row r="599" spans="13:15" x14ac:dyDescent="0.25">
      <c r="M599" t="str">
        <f t="shared" si="17"/>
        <v>476320 - Venta al por menor de armas, artículos para la caza y pesca</v>
      </c>
      <c r="N599" s="9" t="s">
        <v>1259</v>
      </c>
      <c r="O599" s="9" t="s">
        <v>1260</v>
      </c>
    </row>
    <row r="600" spans="13:15" x14ac:dyDescent="0.25">
      <c r="M600" t="str">
        <f t="shared" si="17"/>
        <v>476400 - Venta al por menor de juguetes, artículos de cotillón y juegos de mesa</v>
      </c>
      <c r="N600" s="9" t="s">
        <v>1261</v>
      </c>
      <c r="O600" s="9" t="s">
        <v>1262</v>
      </c>
    </row>
    <row r="601" spans="13:15" x14ac:dyDescent="0.25">
      <c r="M601" t="str">
        <f t="shared" si="17"/>
        <v>477110 - Venta al por menor de ropa interior, medias, prendas para dormir y para la playa</v>
      </c>
      <c r="N601" s="9" t="s">
        <v>1263</v>
      </c>
      <c r="O601" s="1" t="s">
        <v>1264</v>
      </c>
    </row>
    <row r="602" spans="13:15" x14ac:dyDescent="0.25">
      <c r="M602" t="str">
        <f t="shared" si="17"/>
        <v>477120 - Venta al por menor de uniformes escolares y guardapolvos</v>
      </c>
      <c r="N602" s="9" t="s">
        <v>1265</v>
      </c>
      <c r="O602" s="9" t="s">
        <v>1266</v>
      </c>
    </row>
    <row r="603" spans="13:15" x14ac:dyDescent="0.25">
      <c r="M603" t="str">
        <f t="shared" si="17"/>
        <v>477130 - Venta al por menor de indumentaria para bebés y niños</v>
      </c>
      <c r="N603" s="9" t="s">
        <v>1267</v>
      </c>
      <c r="O603" s="9" t="s">
        <v>1268</v>
      </c>
    </row>
    <row r="604" spans="13:15" x14ac:dyDescent="0.25">
      <c r="M604" t="str">
        <f t="shared" si="17"/>
        <v>477140 - Venta al por menor de indumentaria deportiva</v>
      </c>
      <c r="N604" s="9" t="s">
        <v>1269</v>
      </c>
      <c r="O604" s="9" t="s">
        <v>1270</v>
      </c>
    </row>
    <row r="605" spans="13:15" x14ac:dyDescent="0.25">
      <c r="M605" t="str">
        <f t="shared" si="17"/>
        <v>477150 - Venta al por menor de prendas de cuero</v>
      </c>
      <c r="N605" s="9" t="s">
        <v>1271</v>
      </c>
      <c r="O605" s="9" t="s">
        <v>1272</v>
      </c>
    </row>
    <row r="606" spans="13:15" x14ac:dyDescent="0.25">
      <c r="M606" t="str">
        <f t="shared" si="17"/>
        <v>477190 - Venta al por menor de prendas y accesorios de vestir n.c.p.</v>
      </c>
      <c r="N606" s="9" t="s">
        <v>1273</v>
      </c>
      <c r="O606" s="9" t="s">
        <v>1274</v>
      </c>
    </row>
    <row r="607" spans="13:15" x14ac:dyDescent="0.25">
      <c r="M607" t="str">
        <f t="shared" si="17"/>
        <v>477210 - Venta al por menor de artículos de talabartería y artículos regionales</v>
      </c>
      <c r="N607" s="9" t="s">
        <v>1275</v>
      </c>
      <c r="O607" s="9" t="s">
        <v>1276</v>
      </c>
    </row>
    <row r="608" spans="13:15" x14ac:dyDescent="0.25">
      <c r="M608" t="str">
        <f t="shared" si="17"/>
        <v>477230 - Venta al por menor de calzado deportivo</v>
      </c>
      <c r="N608" s="9" t="s">
        <v>1277</v>
      </c>
      <c r="O608" s="9" t="s">
        <v>1278</v>
      </c>
    </row>
    <row r="609" spans="13:15" x14ac:dyDescent="0.25">
      <c r="M609" t="str">
        <f t="shared" si="17"/>
        <v>477310 - Venta al por menor de productos farmacéuticos y de herboristería</v>
      </c>
      <c r="N609" s="9" t="s">
        <v>1279</v>
      </c>
      <c r="O609" s="9" t="s">
        <v>1280</v>
      </c>
    </row>
    <row r="610" spans="13:15" x14ac:dyDescent="0.25">
      <c r="M610" t="str">
        <f t="shared" si="17"/>
        <v>477320 - Venta al por menor de productos cosméticos, de tocador y de perfumería</v>
      </c>
      <c r="N610" s="9" t="s">
        <v>1281</v>
      </c>
      <c r="O610" s="9" t="s">
        <v>1282</v>
      </c>
    </row>
    <row r="611" spans="13:15" x14ac:dyDescent="0.25">
      <c r="M611" t="str">
        <f t="shared" si="17"/>
        <v>477330 - Venta al por menor de instrumental médico y odontológico y artículos ortopédicos</v>
      </c>
      <c r="N611" s="9" t="s">
        <v>1283</v>
      </c>
      <c r="O611" s="9" t="s">
        <v>1284</v>
      </c>
    </row>
    <row r="612" spans="13:15" x14ac:dyDescent="0.25">
      <c r="M612" t="str">
        <f t="shared" si="17"/>
        <v>477410 - Venta al por menor de artículos de óptica y fotografía</v>
      </c>
      <c r="N612" s="9" t="s">
        <v>1285</v>
      </c>
      <c r="O612" s="9" t="s">
        <v>1286</v>
      </c>
    </row>
    <row r="613" spans="13:15" x14ac:dyDescent="0.25">
      <c r="M613" t="str">
        <f t="shared" si="17"/>
        <v>477420 - Venta al por menor de artículos de relojería y joyería</v>
      </c>
      <c r="N613" s="9" t="s">
        <v>1287</v>
      </c>
      <c r="O613" s="9" t="s">
        <v>1288</v>
      </c>
    </row>
    <row r="614" spans="13:15" x14ac:dyDescent="0.25">
      <c r="M614" t="str">
        <f t="shared" si="17"/>
        <v>477440 - Venta al por menor de flores, plantas, semillas, abonos, fertilizantes y otros productos de vivero</v>
      </c>
      <c r="N614" s="9" t="s">
        <v>1289</v>
      </c>
      <c r="O614" s="9" t="s">
        <v>1290</v>
      </c>
    </row>
    <row r="615" spans="13:15" x14ac:dyDescent="0.25">
      <c r="M615" t="str">
        <f t="shared" si="17"/>
        <v>477450 - Venta al por menor de materiales y productos de limpieza</v>
      </c>
      <c r="N615" s="9" t="s">
        <v>1291</v>
      </c>
      <c r="O615" s="9" t="s">
        <v>1292</v>
      </c>
    </row>
    <row r="616" spans="13:15" x14ac:dyDescent="0.25">
      <c r="M616" t="str">
        <f t="shared" si="17"/>
        <v>477460 - Venta al por menor de fuel oil, gas en garrafas, carbón y leña</v>
      </c>
      <c r="N616" s="9" t="s">
        <v>1293</v>
      </c>
      <c r="O616" s="9" t="s">
        <v>1294</v>
      </c>
    </row>
    <row r="617" spans="13:15" x14ac:dyDescent="0.25">
      <c r="M617" t="str">
        <f t="shared" si="17"/>
        <v>477470 - Venta al por menor de productos veterinarios, animales domésticos y alimento balanceado para mascotas</v>
      </c>
      <c r="N617" s="9" t="s">
        <v>1295</v>
      </c>
      <c r="O617" s="9" t="s">
        <v>1296</v>
      </c>
    </row>
    <row r="618" spans="13:15" x14ac:dyDescent="0.25">
      <c r="M618" t="str">
        <f t="shared" si="17"/>
        <v>477480 - Venta al por menor de obras de arte</v>
      </c>
      <c r="N618" s="9" t="s">
        <v>1297</v>
      </c>
      <c r="O618" s="9" t="s">
        <v>1298</v>
      </c>
    </row>
    <row r="619" spans="13:15" x14ac:dyDescent="0.25">
      <c r="M619" t="str">
        <f t="shared" si="17"/>
        <v>477490 - Venta al por menor de artículos nuevos n.c.p.</v>
      </c>
      <c r="N619" s="9" t="s">
        <v>1299</v>
      </c>
      <c r="O619" s="9" t="s">
        <v>1300</v>
      </c>
    </row>
    <row r="620" spans="13:15" x14ac:dyDescent="0.25">
      <c r="M620" t="str">
        <f t="shared" si="17"/>
        <v>477810 - Venta al por menor de muebles usados</v>
      </c>
      <c r="N620" s="9" t="s">
        <v>1301</v>
      </c>
      <c r="O620" s="9" t="s">
        <v>1302</v>
      </c>
    </row>
    <row r="621" spans="13:15" x14ac:dyDescent="0.25">
      <c r="M621" t="str">
        <f t="shared" si="17"/>
        <v>477820 - Venta al por menor de libros, revistas y similares usados</v>
      </c>
      <c r="N621" s="9" t="s">
        <v>1303</v>
      </c>
      <c r="O621" s="9" t="s">
        <v>1304</v>
      </c>
    </row>
    <row r="622" spans="13:15" x14ac:dyDescent="0.25">
      <c r="M622" t="str">
        <f t="shared" si="17"/>
        <v>477830 - Venta al por menor de antigüedades</v>
      </c>
      <c r="N622" s="9" t="s">
        <v>1305</v>
      </c>
      <c r="O622" s="9" t="s">
        <v>1306</v>
      </c>
    </row>
    <row r="623" spans="13:15" x14ac:dyDescent="0.25">
      <c r="M623" t="str">
        <f t="shared" si="17"/>
        <v>477840 - Venta al por menor de oro, monedas, sellos y similares</v>
      </c>
      <c r="N623" s="9" t="s">
        <v>1307</v>
      </c>
      <c r="O623" s="9" t="s">
        <v>1308</v>
      </c>
    </row>
    <row r="624" spans="13:15" x14ac:dyDescent="0.25">
      <c r="M624" t="str">
        <f t="shared" si="17"/>
        <v>477890 - Venta al por menor de artículos usados n.c.p. excepto automotores y motocicletas</v>
      </c>
      <c r="N624" s="9" t="s">
        <v>1309</v>
      </c>
      <c r="O624" s="9" t="s">
        <v>1310</v>
      </c>
    </row>
    <row r="625" spans="13:15" x14ac:dyDescent="0.25">
      <c r="M625" t="str">
        <f t="shared" si="17"/>
        <v>478010 - Venta al por menor de alimentos, bebidas y tabaco en puestos móviles y mercados</v>
      </c>
      <c r="N625" s="9" t="s">
        <v>1311</v>
      </c>
      <c r="O625" s="9" t="s">
        <v>1312</v>
      </c>
    </row>
    <row r="626" spans="13:15" x14ac:dyDescent="0.25">
      <c r="M626" t="str">
        <f t="shared" si="17"/>
        <v>478090 - Venta al por menor de productos n.c.p. en puestos móviles y mercados</v>
      </c>
      <c r="N626" s="9" t="s">
        <v>1313</v>
      </c>
      <c r="O626" s="9" t="s">
        <v>1314</v>
      </c>
    </row>
    <row r="627" spans="13:15" x14ac:dyDescent="0.25">
      <c r="M627" t="str">
        <f t="shared" si="17"/>
        <v>479101 - Venta al por menor por "internet"</v>
      </c>
      <c r="N627" s="9" t="s">
        <v>1315</v>
      </c>
      <c r="O627" s="9" t="s">
        <v>1316</v>
      </c>
    </row>
    <row r="628" spans="13:15" x14ac:dyDescent="0.25">
      <c r="M628" t="str">
        <f t="shared" si="17"/>
        <v>479109 - Venta al por menor por correo, televisión y otros medios de comunicación n.c.p.</v>
      </c>
      <c r="N628" s="9" t="s">
        <v>1317</v>
      </c>
      <c r="O628" s="9" t="s">
        <v>1318</v>
      </c>
    </row>
    <row r="629" spans="13:15" x14ac:dyDescent="0.25">
      <c r="M629" t="str">
        <f t="shared" si="17"/>
        <v>479900 - Venta al por menor no realizada en establecimientos n.c.p.</v>
      </c>
      <c r="N629" s="9" t="s">
        <v>1319</v>
      </c>
      <c r="O629" s="9" t="s">
        <v>1320</v>
      </c>
    </row>
    <row r="630" spans="13:15" x14ac:dyDescent="0.25">
      <c r="M630" t="str">
        <f t="shared" si="17"/>
        <v>491110 - Servicio de transporte ferroviario urbano y suburbano de pasajeros</v>
      </c>
      <c r="N630" s="9" t="s">
        <v>1321</v>
      </c>
      <c r="O630" s="9" t="s">
        <v>1322</v>
      </c>
    </row>
    <row r="631" spans="13:15" x14ac:dyDescent="0.25">
      <c r="M631" t="str">
        <f t="shared" si="17"/>
        <v>491120 - Servicio de transporte ferroviario interurbano de pasajeros</v>
      </c>
      <c r="N631" s="9" t="s">
        <v>1323</v>
      </c>
      <c r="O631" s="9" t="s">
        <v>1324</v>
      </c>
    </row>
    <row r="632" spans="13:15" x14ac:dyDescent="0.25">
      <c r="M632" t="str">
        <f t="shared" si="17"/>
        <v>491200 - Servicio de transporte ferroviario de cargas</v>
      </c>
      <c r="N632" s="9" t="s">
        <v>1325</v>
      </c>
      <c r="O632" s="9" t="s">
        <v>1326</v>
      </c>
    </row>
    <row r="633" spans="13:15" x14ac:dyDescent="0.25">
      <c r="M633" t="str">
        <f t="shared" si="17"/>
        <v>492110 - Servicio de transporte automotor urbano y suburbano regular de pasajeros</v>
      </c>
      <c r="N633" s="9" t="s">
        <v>1327</v>
      </c>
      <c r="O633" s="9" t="s">
        <v>1328</v>
      </c>
    </row>
    <row r="634" spans="13:15" x14ac:dyDescent="0.25">
      <c r="M634" t="str">
        <f t="shared" si="17"/>
        <v>492120 - Servicios de transporte automotor de pasajeros mediante taxis y remises; alquiler de autos con chofer</v>
      </c>
      <c r="N634" s="9" t="s">
        <v>1329</v>
      </c>
      <c r="O634" s="9" t="s">
        <v>1330</v>
      </c>
    </row>
    <row r="635" spans="13:15" x14ac:dyDescent="0.25">
      <c r="M635" t="str">
        <f t="shared" si="17"/>
        <v>492130 - Servicio de transporte escolar</v>
      </c>
      <c r="N635" s="9" t="s">
        <v>1331</v>
      </c>
      <c r="O635" s="9" t="s">
        <v>1332</v>
      </c>
    </row>
    <row r="636" spans="13:15" x14ac:dyDescent="0.25">
      <c r="M636" t="str">
        <f t="shared" si="17"/>
        <v>492140 - Servicio de transporte automotor urbano y suburbano no regular de pasajeros de oferta libre, excepto mediante taxis y remises, alquiler de autos con chofer y transporte escolar</v>
      </c>
      <c r="N636" s="9" t="s">
        <v>1333</v>
      </c>
      <c r="O636" s="9" t="s">
        <v>1334</v>
      </c>
    </row>
    <row r="637" spans="13:15" x14ac:dyDescent="0.25">
      <c r="M637" t="str">
        <f t="shared" si="17"/>
        <v>492160 - Servicio de transporte automotor interurbano no regular de pasajeros</v>
      </c>
      <c r="N637" s="9" t="s">
        <v>1335</v>
      </c>
      <c r="O637" s="9" t="s">
        <v>1336</v>
      </c>
    </row>
    <row r="638" spans="13:15" x14ac:dyDescent="0.25">
      <c r="M638" t="str">
        <f t="shared" si="17"/>
        <v>492180 - Servicio de transporte automotor turístico de pasajeros</v>
      </c>
      <c r="N638" s="9" t="s">
        <v>1337</v>
      </c>
      <c r="O638" s="9" t="s">
        <v>1338</v>
      </c>
    </row>
    <row r="639" spans="13:15" x14ac:dyDescent="0.25">
      <c r="M639" t="str">
        <f t="shared" si="17"/>
        <v>492190 - Servicio de transporte automotor de pasajeros n.c.p.</v>
      </c>
      <c r="N639" s="9" t="s">
        <v>1339</v>
      </c>
      <c r="O639" s="9" t="s">
        <v>1340</v>
      </c>
    </row>
    <row r="640" spans="13:15" x14ac:dyDescent="0.25">
      <c r="M640" t="str">
        <f t="shared" si="17"/>
        <v>492210 - Servicios de mudanza</v>
      </c>
      <c r="N640" s="9" t="s">
        <v>1341</v>
      </c>
      <c r="O640" s="9" t="s">
        <v>1342</v>
      </c>
    </row>
    <row r="641" spans="13:15" x14ac:dyDescent="0.25">
      <c r="M641" t="str">
        <f t="shared" si="17"/>
        <v>492221 - Servicio de transporte automotor de cereales</v>
      </c>
      <c r="N641" s="9" t="s">
        <v>1343</v>
      </c>
      <c r="O641" s="9" t="s">
        <v>1344</v>
      </c>
    </row>
    <row r="642" spans="13:15" x14ac:dyDescent="0.25">
      <c r="M642" t="str">
        <f t="shared" si="17"/>
        <v>492229 - Servicio de transporte automotor de mercaderías a granel n.c.p.</v>
      </c>
      <c r="N642" s="9" t="s">
        <v>1345</v>
      </c>
      <c r="O642" s="9" t="s">
        <v>1346</v>
      </c>
    </row>
    <row r="643" spans="13:15" x14ac:dyDescent="0.25">
      <c r="M643" t="str">
        <f t="shared" si="17"/>
        <v>492240 - Servicio de transporte por camión cisterna</v>
      </c>
      <c r="N643" s="9" t="s">
        <v>1347</v>
      </c>
      <c r="O643" s="9" t="s">
        <v>1348</v>
      </c>
    </row>
    <row r="644" spans="13:15" x14ac:dyDescent="0.25">
      <c r="M644" t="str">
        <f t="shared" ref="M644:M707" si="18">+N644&amp;" - "&amp;O644</f>
        <v>492250 - Servicio de transporte automotor de mercaderías y sustancias peligrosas</v>
      </c>
      <c r="N644" s="9" t="s">
        <v>1349</v>
      </c>
      <c r="O644" s="9" t="s">
        <v>1350</v>
      </c>
    </row>
    <row r="645" spans="13:15" x14ac:dyDescent="0.25">
      <c r="M645" t="str">
        <f t="shared" si="18"/>
        <v>492280 - Servicio de transporte automotor urbano de carga n.c.p.</v>
      </c>
      <c r="N645" s="9" t="s">
        <v>1351</v>
      </c>
      <c r="O645" s="9" t="s">
        <v>1352</v>
      </c>
    </row>
    <row r="646" spans="13:15" x14ac:dyDescent="0.25">
      <c r="M646" t="str">
        <f t="shared" si="18"/>
        <v>492290 - Servicio de transporte automotor de cargas n.c.p.</v>
      </c>
      <c r="N646" s="9" t="s">
        <v>1353</v>
      </c>
      <c r="O646" s="9" t="s">
        <v>1354</v>
      </c>
    </row>
    <row r="647" spans="13:15" x14ac:dyDescent="0.25">
      <c r="M647" t="str">
        <f t="shared" si="18"/>
        <v>493110 - Servicio de transporte por oleoductos</v>
      </c>
      <c r="N647" s="9" t="s">
        <v>1355</v>
      </c>
      <c r="O647" s="9" t="s">
        <v>1356</v>
      </c>
    </row>
    <row r="648" spans="13:15" x14ac:dyDescent="0.25">
      <c r="M648" t="str">
        <f t="shared" si="18"/>
        <v>493120 - Servicio de transporte por poliductos y fueloductos</v>
      </c>
      <c r="N648" s="9" t="s">
        <v>1357</v>
      </c>
      <c r="O648" s="9" t="s">
        <v>1358</v>
      </c>
    </row>
    <row r="649" spans="13:15" x14ac:dyDescent="0.25">
      <c r="M649" t="str">
        <f t="shared" si="18"/>
        <v>493200 - Servicio de transporte por gasoductos</v>
      </c>
      <c r="N649" s="9" t="s">
        <v>1359</v>
      </c>
      <c r="O649" s="9" t="s">
        <v>1360</v>
      </c>
    </row>
    <row r="650" spans="13:15" x14ac:dyDescent="0.25">
      <c r="M650" t="str">
        <f t="shared" si="18"/>
        <v>501100 - Servicio de transporte marítimo de pasajeros</v>
      </c>
      <c r="N650" s="9" t="s">
        <v>1361</v>
      </c>
      <c r="O650" s="9" t="s">
        <v>1362</v>
      </c>
    </row>
    <row r="651" spans="13:15" x14ac:dyDescent="0.25">
      <c r="M651" t="str">
        <f t="shared" si="18"/>
        <v>501200 - Servicio de transporte marítimo de carga</v>
      </c>
      <c r="N651" s="9" t="s">
        <v>1363</v>
      </c>
      <c r="O651" s="9" t="s">
        <v>1364</v>
      </c>
    </row>
    <row r="652" spans="13:15" x14ac:dyDescent="0.25">
      <c r="M652" t="str">
        <f t="shared" si="18"/>
        <v>502101 - Servicio de transporte fluvial y lacustre de pasajeros</v>
      </c>
      <c r="N652" s="9" t="s">
        <v>1365</v>
      </c>
      <c r="O652" s="9" t="s">
        <v>1366</v>
      </c>
    </row>
    <row r="653" spans="13:15" x14ac:dyDescent="0.25">
      <c r="M653" t="str">
        <f t="shared" si="18"/>
        <v>502200 - Servicio de transporte fluvial y lacustre de carga</v>
      </c>
      <c r="N653" s="9" t="s">
        <v>1367</v>
      </c>
      <c r="O653" s="9" t="s">
        <v>1368</v>
      </c>
    </row>
    <row r="654" spans="13:15" x14ac:dyDescent="0.25">
      <c r="M654" t="str">
        <f t="shared" si="18"/>
        <v>511000 - Servicio de transporte aéreo de pasajeros</v>
      </c>
      <c r="N654" s="9" t="s">
        <v>1369</v>
      </c>
      <c r="O654" s="9" t="s">
        <v>1370</v>
      </c>
    </row>
    <row r="655" spans="13:15" x14ac:dyDescent="0.25">
      <c r="M655" t="str">
        <f t="shared" si="18"/>
        <v>512000 - Servicio de transporte aéreo de cargas</v>
      </c>
      <c r="N655" s="9" t="s">
        <v>1371</v>
      </c>
      <c r="O655" s="9" t="s">
        <v>1372</v>
      </c>
    </row>
    <row r="656" spans="13:15" x14ac:dyDescent="0.25">
      <c r="M656" t="str">
        <f t="shared" si="18"/>
        <v>521010 - Servicios de manipulación de carga en el ámbito terrestre</v>
      </c>
      <c r="N656" s="9" t="s">
        <v>1373</v>
      </c>
      <c r="O656" s="9" t="s">
        <v>1374</v>
      </c>
    </row>
    <row r="657" spans="13:15" x14ac:dyDescent="0.25">
      <c r="M657" t="str">
        <f t="shared" si="18"/>
        <v>521020 - Servicios de manipulación de carga en el ámbito portuario</v>
      </c>
      <c r="N657" s="9" t="s">
        <v>1375</v>
      </c>
      <c r="O657" s="9" t="s">
        <v>1376</v>
      </c>
    </row>
    <row r="658" spans="13:15" x14ac:dyDescent="0.25">
      <c r="M658" t="str">
        <f t="shared" si="18"/>
        <v>521030 - Servicios de manipulación de carga en el ámbito aéreo</v>
      </c>
      <c r="N658" s="9" t="s">
        <v>1377</v>
      </c>
      <c r="O658" s="9" t="s">
        <v>1378</v>
      </c>
    </row>
    <row r="659" spans="13:15" x14ac:dyDescent="0.25">
      <c r="M659" t="str">
        <f t="shared" si="18"/>
        <v>522010 - Servicios de almacenamiento y depósito en silos</v>
      </c>
      <c r="N659" s="9" t="s">
        <v>1379</v>
      </c>
      <c r="O659" s="9" t="s">
        <v>1380</v>
      </c>
    </row>
    <row r="660" spans="13:15" x14ac:dyDescent="0.25">
      <c r="M660" t="str">
        <f t="shared" si="18"/>
        <v>522020 - Servicios de almacenamiento y depósito en cámaras frigoríficas</v>
      </c>
      <c r="N660" s="9" t="s">
        <v>1381</v>
      </c>
      <c r="O660" s="9" t="s">
        <v>1382</v>
      </c>
    </row>
    <row r="661" spans="13:15" x14ac:dyDescent="0.25">
      <c r="M661" t="str">
        <f t="shared" si="18"/>
        <v>522091 - Servicios de usuarios directos de zona franca</v>
      </c>
      <c r="N661" s="9" t="s">
        <v>1383</v>
      </c>
      <c r="O661" s="9" t="s">
        <v>1384</v>
      </c>
    </row>
    <row r="662" spans="13:15" x14ac:dyDescent="0.25">
      <c r="M662" t="str">
        <f t="shared" si="18"/>
        <v>522092 - Servicios de gestión de depósitos fiscales</v>
      </c>
      <c r="N662" s="9" t="s">
        <v>1385</v>
      </c>
      <c r="O662" s="9" t="s">
        <v>1386</v>
      </c>
    </row>
    <row r="663" spans="13:15" x14ac:dyDescent="0.25">
      <c r="M663" t="str">
        <f t="shared" si="18"/>
        <v>522099 - Servicios de almacenamiento y depósito n.c.p.</v>
      </c>
      <c r="N663" s="9" t="s">
        <v>1387</v>
      </c>
      <c r="O663" s="9" t="s">
        <v>1388</v>
      </c>
    </row>
    <row r="664" spans="13:15" x14ac:dyDescent="0.25">
      <c r="M664" t="str">
        <f t="shared" si="18"/>
        <v>523011 - Servicios de gestión aduanera realizados por despachantes de aduana</v>
      </c>
      <c r="N664" s="9" t="s">
        <v>1389</v>
      </c>
      <c r="O664" s="9" t="s">
        <v>1390</v>
      </c>
    </row>
    <row r="665" spans="13:15" x14ac:dyDescent="0.25">
      <c r="M665" t="str">
        <f t="shared" si="18"/>
        <v>523019 - Servicios de gestión aduanera para el transporte de mercaderías n.c.p.</v>
      </c>
      <c r="N665" s="9" t="s">
        <v>1391</v>
      </c>
      <c r="O665" s="9" t="s">
        <v>1392</v>
      </c>
    </row>
    <row r="666" spans="13:15" x14ac:dyDescent="0.25">
      <c r="M666" t="str">
        <f t="shared" si="18"/>
        <v>523020 - Servicios de agencias marítimas para el transporte de mercaderías</v>
      </c>
      <c r="N666" s="9" t="s">
        <v>1393</v>
      </c>
      <c r="O666" s="9" t="s">
        <v>1394</v>
      </c>
    </row>
    <row r="667" spans="13:15" x14ac:dyDescent="0.25">
      <c r="M667" t="str">
        <f t="shared" si="18"/>
        <v>523031 - Servicios de gestión de agentes de transporte aduanero excepto agencias marítimas</v>
      </c>
      <c r="N667" s="9" t="s">
        <v>1395</v>
      </c>
      <c r="O667" s="9" t="s">
        <v>1396</v>
      </c>
    </row>
    <row r="668" spans="13:15" x14ac:dyDescent="0.25">
      <c r="M668" t="str">
        <f t="shared" si="18"/>
        <v>523032 - Servicios de operadores logísticos seguros (OLS) en el ámbito aduanero</v>
      </c>
      <c r="N668" s="9" t="s">
        <v>1397</v>
      </c>
      <c r="O668" s="9" t="s">
        <v>1398</v>
      </c>
    </row>
    <row r="669" spans="13:15" x14ac:dyDescent="0.25">
      <c r="M669" t="str">
        <f t="shared" si="18"/>
        <v>523039 - Servicios de operadores logísticos n.c.p.</v>
      </c>
      <c r="N669" s="9" t="s">
        <v>1399</v>
      </c>
      <c r="O669" s="9" t="s">
        <v>1400</v>
      </c>
    </row>
    <row r="670" spans="13:15" x14ac:dyDescent="0.25">
      <c r="M670" t="str">
        <f t="shared" si="18"/>
        <v>523090 - Servicios de gestión y logística para el transporte de mercaderías n.c.p.</v>
      </c>
      <c r="N670" s="9" t="s">
        <v>1401</v>
      </c>
      <c r="O670" s="9" t="s">
        <v>1402</v>
      </c>
    </row>
    <row r="671" spans="13:15" x14ac:dyDescent="0.25">
      <c r="M671" t="str">
        <f t="shared" si="18"/>
        <v>524110 - Servicios de explotación de infraestructura para el transporte terrestre, peajes y otros derechos</v>
      </c>
      <c r="N671" s="9" t="s">
        <v>1403</v>
      </c>
      <c r="O671" s="9" t="s">
        <v>1404</v>
      </c>
    </row>
    <row r="672" spans="13:15" x14ac:dyDescent="0.25">
      <c r="M672" t="str">
        <f t="shared" si="18"/>
        <v>524120 - Servicios de playas de estacionamiento y garajes</v>
      </c>
      <c r="N672" s="9" t="s">
        <v>1405</v>
      </c>
      <c r="O672" s="9" t="s">
        <v>1406</v>
      </c>
    </row>
    <row r="673" spans="13:15" x14ac:dyDescent="0.25">
      <c r="M673" t="str">
        <f t="shared" si="18"/>
        <v>524130 - Servicios de estaciones terminales de ómnibus y ferroviárias</v>
      </c>
      <c r="N673" s="9" t="s">
        <v>1407</v>
      </c>
      <c r="O673" s="9" t="s">
        <v>1408</v>
      </c>
    </row>
    <row r="674" spans="13:15" x14ac:dyDescent="0.25">
      <c r="M674" t="str">
        <f t="shared" si="18"/>
        <v>524190 - Servicios complementarios para el transporte terrestre n.c.p.</v>
      </c>
      <c r="N674" s="9" t="s">
        <v>1409</v>
      </c>
      <c r="O674" s="9" t="s">
        <v>1410</v>
      </c>
    </row>
    <row r="675" spans="13:15" x14ac:dyDescent="0.25">
      <c r="M675" t="str">
        <f t="shared" si="18"/>
        <v>524210 - Servicios de explotación de infraestructura para el transporte marítimo, derechos de puerto</v>
      </c>
      <c r="N675" s="9" t="s">
        <v>1411</v>
      </c>
      <c r="O675" s="9" t="s">
        <v>1412</v>
      </c>
    </row>
    <row r="676" spans="13:15" x14ac:dyDescent="0.25">
      <c r="M676" t="str">
        <f t="shared" si="18"/>
        <v>524220 - Servicios de guarderías náuticas</v>
      </c>
      <c r="N676" s="9" t="s">
        <v>1413</v>
      </c>
      <c r="O676" s="9" t="s">
        <v>1414</v>
      </c>
    </row>
    <row r="677" spans="13:15" x14ac:dyDescent="0.25">
      <c r="M677" t="str">
        <f t="shared" si="18"/>
        <v>524230 - Servicios para la navegación</v>
      </c>
      <c r="N677" s="9" t="s">
        <v>1415</v>
      </c>
      <c r="O677" s="9" t="s">
        <v>1416</v>
      </c>
    </row>
    <row r="678" spans="13:15" x14ac:dyDescent="0.25">
      <c r="M678" t="str">
        <f t="shared" si="18"/>
        <v>524290 - Servicios complementarios para el transporte marítimo n.c.p.</v>
      </c>
      <c r="N678" s="9" t="s">
        <v>1417</v>
      </c>
      <c r="O678" s="9" t="s">
        <v>1418</v>
      </c>
    </row>
    <row r="679" spans="13:15" x14ac:dyDescent="0.25">
      <c r="M679" t="str">
        <f t="shared" si="18"/>
        <v>524310 - Servicios de explotación de infraestructura para el transporte aéreo, derechos de aeropuerto</v>
      </c>
      <c r="N679" s="9" t="s">
        <v>1419</v>
      </c>
      <c r="O679" s="9" t="s">
        <v>1420</v>
      </c>
    </row>
    <row r="680" spans="13:15" x14ac:dyDescent="0.25">
      <c r="M680" t="str">
        <f t="shared" si="18"/>
        <v>524320 - Servicios de hangares y estacionamiento de aeronaves</v>
      </c>
      <c r="N680" s="9" t="s">
        <v>1421</v>
      </c>
      <c r="O680" s="9" t="s">
        <v>1422</v>
      </c>
    </row>
    <row r="681" spans="13:15" x14ac:dyDescent="0.25">
      <c r="M681" t="str">
        <f t="shared" si="18"/>
        <v>524330 - Servicios para la aeronavegación</v>
      </c>
      <c r="N681" s="9" t="s">
        <v>1423</v>
      </c>
      <c r="O681" s="9" t="s">
        <v>1424</v>
      </c>
    </row>
    <row r="682" spans="13:15" x14ac:dyDescent="0.25">
      <c r="M682" t="str">
        <f t="shared" si="18"/>
        <v>524390 - Servicios complementarios para el transporte aéreo n.c.p.</v>
      </c>
      <c r="N682" s="9" t="s">
        <v>1425</v>
      </c>
      <c r="O682" s="9" t="s">
        <v>1426</v>
      </c>
    </row>
    <row r="683" spans="13:15" x14ac:dyDescent="0.25">
      <c r="M683" t="str">
        <f t="shared" si="18"/>
        <v>530010 - Servicio de correo postal</v>
      </c>
      <c r="N683" s="9" t="s">
        <v>1427</v>
      </c>
      <c r="O683" s="9" t="s">
        <v>1428</v>
      </c>
    </row>
    <row r="684" spans="13:15" x14ac:dyDescent="0.25">
      <c r="M684" t="str">
        <f t="shared" si="18"/>
        <v>530090 - Servicios de mensajerías.</v>
      </c>
      <c r="N684" s="9" t="s">
        <v>1429</v>
      </c>
      <c r="O684" s="9" t="s">
        <v>1430</v>
      </c>
    </row>
    <row r="685" spans="13:15" x14ac:dyDescent="0.25">
      <c r="M685" t="str">
        <f t="shared" si="18"/>
        <v>551010 - Servicios de alojamiento por hora</v>
      </c>
      <c r="N685" s="9" t="s">
        <v>1431</v>
      </c>
      <c r="O685" s="9" t="s">
        <v>1432</v>
      </c>
    </row>
    <row r="686" spans="13:15" x14ac:dyDescent="0.25">
      <c r="M686" t="str">
        <f t="shared" si="18"/>
        <v>551021 - Servicios de alojamiento en pensiones</v>
      </c>
      <c r="N686" s="9" t="s">
        <v>1433</v>
      </c>
      <c r="O686" s="9" t="s">
        <v>1434</v>
      </c>
    </row>
    <row r="687" spans="13:15" x14ac:dyDescent="0.25">
      <c r="M687" t="str">
        <f t="shared" si="18"/>
        <v>551022 - Servicios de alojamiento en hoteles, hosterías y residenciales similares, excepto por hora, que incluyen servicio</v>
      </c>
      <c r="N687" s="9" t="s">
        <v>1435</v>
      </c>
      <c r="O687" s="9" t="s">
        <v>1436</v>
      </c>
    </row>
    <row r="688" spans="13:15" x14ac:dyDescent="0.25">
      <c r="M688" t="str">
        <f t="shared" si="18"/>
        <v>551023 - Servicios de alojamiento en hoteles, hosterías y residenciales similares, excepto por hora, que no incluyen servicio de restaurante al público</v>
      </c>
      <c r="N688" s="9" t="s">
        <v>1437</v>
      </c>
      <c r="O688" s="9" t="s">
        <v>1438</v>
      </c>
    </row>
    <row r="689" spans="13:15" x14ac:dyDescent="0.25">
      <c r="M689" t="str">
        <f t="shared" si="18"/>
        <v>551090 - Servicios de hospedaje temporal n.c.p.</v>
      </c>
      <c r="N689" s="9" t="s">
        <v>1439</v>
      </c>
      <c r="O689" s="9" t="s">
        <v>1440</v>
      </c>
    </row>
    <row r="690" spans="13:15" x14ac:dyDescent="0.25">
      <c r="M690" t="str">
        <f t="shared" si="18"/>
        <v>552000 - Servicios de alojamiento en "camping"</v>
      </c>
      <c r="N690" s="9" t="s">
        <v>1441</v>
      </c>
      <c r="O690" s="9" t="s">
        <v>1442</v>
      </c>
    </row>
    <row r="691" spans="13:15" x14ac:dyDescent="0.25">
      <c r="M691" t="str">
        <f t="shared" si="18"/>
        <v>561011 - Servicios de restaurantes y cantinas sin espectáculo</v>
      </c>
      <c r="N691" s="9" t="s">
        <v>1443</v>
      </c>
      <c r="O691" s="9" t="s">
        <v>1444</v>
      </c>
    </row>
    <row r="692" spans="13:15" x14ac:dyDescent="0.25">
      <c r="M692" t="str">
        <f t="shared" si="18"/>
        <v>561012 - Servicios de restaurantes y cantinas con espectáculo</v>
      </c>
      <c r="N692" s="9" t="s">
        <v>1445</v>
      </c>
      <c r="O692" s="9" t="s">
        <v>1446</v>
      </c>
    </row>
    <row r="693" spans="13:15" x14ac:dyDescent="0.25">
      <c r="M693" t="str">
        <f t="shared" si="18"/>
        <v>561013 - Servicios de "fast food" y locales de venta de comidas y bebidas al paso</v>
      </c>
      <c r="N693" s="9" t="s">
        <v>1447</v>
      </c>
      <c r="O693" s="9" t="s">
        <v>1448</v>
      </c>
    </row>
    <row r="694" spans="13:15" x14ac:dyDescent="0.25">
      <c r="M694" t="str">
        <f t="shared" si="18"/>
        <v>561014 - Servicios de expendio de bebidas en bares</v>
      </c>
      <c r="N694" s="9" t="s">
        <v>1449</v>
      </c>
      <c r="O694" s="9" t="s">
        <v>1450</v>
      </c>
    </row>
    <row r="695" spans="13:15" x14ac:dyDescent="0.25">
      <c r="M695" t="str">
        <f t="shared" si="18"/>
        <v>561019 - Servicios de expendio de comidas y bebidas en establecimientos con servicio de mesa y/o en mostrador n.c.p.</v>
      </c>
      <c r="N695" s="9" t="s">
        <v>1451</v>
      </c>
      <c r="O695" s="9" t="s">
        <v>1452</v>
      </c>
    </row>
    <row r="696" spans="13:15" x14ac:dyDescent="0.25">
      <c r="M696" t="str">
        <f t="shared" si="18"/>
        <v>561020 - Servicios de preparación de comidas para llevar</v>
      </c>
      <c r="N696" s="9" t="s">
        <v>1453</v>
      </c>
      <c r="O696" s="9" t="s">
        <v>1454</v>
      </c>
    </row>
    <row r="697" spans="13:15" x14ac:dyDescent="0.25">
      <c r="M697" t="str">
        <f t="shared" si="18"/>
        <v>561030 - Servicio de expendio de helados</v>
      </c>
      <c r="N697" s="9" t="s">
        <v>1455</v>
      </c>
      <c r="O697" s="9" t="s">
        <v>1456</v>
      </c>
    </row>
    <row r="698" spans="13:15" x14ac:dyDescent="0.25">
      <c r="M698" t="str">
        <f t="shared" si="18"/>
        <v>561040 - Servicios de preparación de comidas realizadas por/para vendedores ambulantes.</v>
      </c>
      <c r="N698" s="9" t="s">
        <v>1457</v>
      </c>
      <c r="O698" s="9" t="s">
        <v>1458</v>
      </c>
    </row>
    <row r="699" spans="13:15" x14ac:dyDescent="0.25">
      <c r="M699" t="str">
        <f t="shared" si="18"/>
        <v>562010 - Servicios de preparación de comidas para empresas y eventos</v>
      </c>
      <c r="N699" s="9" t="s">
        <v>1459</v>
      </c>
      <c r="O699" s="9" t="s">
        <v>1460</v>
      </c>
    </row>
    <row r="700" spans="13:15" x14ac:dyDescent="0.25">
      <c r="M700" t="str">
        <f t="shared" si="18"/>
        <v>562091 - Servicios de cantinas con atención exclusiva a los empleados o estudiantes dentro de empresas o establecimientos educativos.</v>
      </c>
      <c r="N700" s="9" t="s">
        <v>1461</v>
      </c>
      <c r="O700" s="9" t="s">
        <v>1462</v>
      </c>
    </row>
    <row r="701" spans="13:15" x14ac:dyDescent="0.25">
      <c r="M701" t="str">
        <f t="shared" si="18"/>
        <v>562099 - Servicios de comidas n.c.p.</v>
      </c>
      <c r="N701" s="9" t="s">
        <v>1463</v>
      </c>
      <c r="O701" s="9" t="s">
        <v>1464</v>
      </c>
    </row>
    <row r="702" spans="13:15" x14ac:dyDescent="0.25">
      <c r="M702" t="str">
        <f t="shared" si="18"/>
        <v>581100 - Edición de libros, folletos, y otras publicaciones</v>
      </c>
      <c r="N702" s="9" t="s">
        <v>1465</v>
      </c>
      <c r="O702" s="9" t="s">
        <v>1466</v>
      </c>
    </row>
    <row r="703" spans="13:15" x14ac:dyDescent="0.25">
      <c r="M703" t="str">
        <f t="shared" si="18"/>
        <v>581200 - Edición de directorios y listas de correos</v>
      </c>
      <c r="N703" s="9" t="s">
        <v>1467</v>
      </c>
      <c r="O703" s="9" t="s">
        <v>1468</v>
      </c>
    </row>
    <row r="704" spans="13:15" x14ac:dyDescent="0.25">
      <c r="M704" t="str">
        <f t="shared" si="18"/>
        <v>581300 - Edición de periódicos, revistas y publicaciones periódicas</v>
      </c>
      <c r="N704" s="9" t="s">
        <v>1469</v>
      </c>
      <c r="O704" s="9" t="s">
        <v>1470</v>
      </c>
    </row>
    <row r="705" spans="13:15" x14ac:dyDescent="0.25">
      <c r="M705" t="str">
        <f t="shared" si="18"/>
        <v>581900 - Edición n.c.p.</v>
      </c>
      <c r="N705" s="9" t="s">
        <v>1471</v>
      </c>
      <c r="O705" s="9" t="s">
        <v>1472</v>
      </c>
    </row>
    <row r="706" spans="13:15" x14ac:dyDescent="0.25">
      <c r="M706" t="str">
        <f t="shared" si="18"/>
        <v>591110 - Producción de filmes y videocintas</v>
      </c>
      <c r="N706" s="9" t="s">
        <v>1473</v>
      </c>
      <c r="O706" s="9" t="s">
        <v>1474</v>
      </c>
    </row>
    <row r="707" spans="13:15" x14ac:dyDescent="0.25">
      <c r="M707" t="str">
        <f t="shared" si="18"/>
        <v>591120 - Postproducción de filmes y videocintas</v>
      </c>
      <c r="N707" s="9" t="s">
        <v>1475</v>
      </c>
      <c r="O707" s="9" t="s">
        <v>1476</v>
      </c>
    </row>
    <row r="708" spans="13:15" x14ac:dyDescent="0.25">
      <c r="M708" t="str">
        <f t="shared" ref="M708:M771" si="19">+N708&amp;" - "&amp;O708</f>
        <v>591200 - Distribución de filmes y videocintas</v>
      </c>
      <c r="N708" s="9" t="s">
        <v>1477</v>
      </c>
      <c r="O708" s="9" t="s">
        <v>1478</v>
      </c>
    </row>
    <row r="709" spans="13:15" x14ac:dyDescent="0.25">
      <c r="M709" t="str">
        <f t="shared" si="19"/>
        <v>591300 - Exhibición de filmes y videocintas</v>
      </c>
      <c r="N709" s="9" t="s">
        <v>1479</v>
      </c>
      <c r="O709" s="9" t="s">
        <v>1480</v>
      </c>
    </row>
    <row r="710" spans="13:15" x14ac:dyDescent="0.25">
      <c r="M710" t="str">
        <f t="shared" si="19"/>
        <v>601000 - Emisión y retransmisión de radio</v>
      </c>
      <c r="N710" s="9" t="s">
        <v>1481</v>
      </c>
      <c r="O710" s="9" t="s">
        <v>1482</v>
      </c>
    </row>
    <row r="711" spans="13:15" x14ac:dyDescent="0.25">
      <c r="M711" t="str">
        <f t="shared" si="19"/>
        <v>602200 - Operadores de televisión por suscripción.</v>
      </c>
      <c r="N711" s="9" t="s">
        <v>1483</v>
      </c>
      <c r="O711" s="9" t="s">
        <v>1484</v>
      </c>
    </row>
    <row r="712" spans="13:15" x14ac:dyDescent="0.25">
      <c r="M712" t="str">
        <f t="shared" si="19"/>
        <v>602320 - Producción de programas de televisión</v>
      </c>
      <c r="N712" s="9" t="s">
        <v>1485</v>
      </c>
      <c r="O712" s="9" t="s">
        <v>1486</v>
      </c>
    </row>
    <row r="713" spans="13:15" x14ac:dyDescent="0.25">
      <c r="M713" t="str">
        <f t="shared" si="19"/>
        <v>602900 - Servicios de televisión n.c.p</v>
      </c>
      <c r="N713" s="9" t="s">
        <v>1487</v>
      </c>
      <c r="O713" s="9" t="s">
        <v>1488</v>
      </c>
    </row>
    <row r="714" spans="13:15" x14ac:dyDescent="0.25">
      <c r="M714" t="str">
        <f t="shared" si="19"/>
        <v>611010 - Servicios de locutorios</v>
      </c>
      <c r="N714" s="9" t="s">
        <v>1489</v>
      </c>
      <c r="O714" s="9" t="s">
        <v>1490</v>
      </c>
    </row>
    <row r="715" spans="13:15" x14ac:dyDescent="0.25">
      <c r="M715" t="str">
        <f t="shared" si="19"/>
        <v>611090 - Servicios de telefonía fija, excepto locutorios</v>
      </c>
      <c r="N715" s="9" t="s">
        <v>1491</v>
      </c>
      <c r="O715" s="9" t="s">
        <v>1492</v>
      </c>
    </row>
    <row r="716" spans="13:15" x14ac:dyDescent="0.25">
      <c r="M716" t="str">
        <f t="shared" si="19"/>
        <v>612000 - Servicios de telefonía móvil</v>
      </c>
      <c r="N716" s="9" t="s">
        <v>1493</v>
      </c>
      <c r="O716" s="1" t="s">
        <v>1494</v>
      </c>
    </row>
    <row r="717" spans="13:15" x14ac:dyDescent="0.25">
      <c r="M717" t="str">
        <f t="shared" si="19"/>
        <v>613000 - Servicios de telecomunicaciones vía satélite, excepto servicios de transmisión de televisión</v>
      </c>
      <c r="N717" s="9" t="s">
        <v>1495</v>
      </c>
      <c r="O717" s="1" t="s">
        <v>1496</v>
      </c>
    </row>
    <row r="718" spans="13:15" x14ac:dyDescent="0.25">
      <c r="M718" t="str">
        <f t="shared" si="19"/>
        <v>614010 - Servicios de proveedores de acceso a "internet"</v>
      </c>
      <c r="N718" s="9" t="s">
        <v>1497</v>
      </c>
      <c r="O718" s="9" t="s">
        <v>1498</v>
      </c>
    </row>
    <row r="719" spans="13:15" x14ac:dyDescent="0.25">
      <c r="M719" t="str">
        <f t="shared" si="19"/>
        <v>614090 - Servicios de telecomunicación vía "internet" n.c.p.</v>
      </c>
      <c r="N719" s="9" t="s">
        <v>1499</v>
      </c>
      <c r="O719" s="9" t="s">
        <v>1500</v>
      </c>
    </row>
    <row r="720" spans="13:15" x14ac:dyDescent="0.25">
      <c r="M720" t="str">
        <f t="shared" si="19"/>
        <v>619000 - Servicios de telecomunicaciones n.c.p.</v>
      </c>
      <c r="N720" s="9" t="s">
        <v>1501</v>
      </c>
      <c r="O720" s="1" t="s">
        <v>1502</v>
      </c>
    </row>
    <row r="721" spans="13:15" x14ac:dyDescent="0.25">
      <c r="M721" t="str">
        <f t="shared" si="19"/>
        <v>620100 - Servicios de consultores en informática y suministros de programas de informática</v>
      </c>
      <c r="N721" s="9" t="s">
        <v>1503</v>
      </c>
      <c r="O721" s="9" t="s">
        <v>1504</v>
      </c>
    </row>
    <row r="722" spans="13:15" x14ac:dyDescent="0.25">
      <c r="M722" t="str">
        <f t="shared" si="19"/>
        <v>620200 - Servicios de consultores en equipo de informática</v>
      </c>
      <c r="N722" s="9" t="s">
        <v>1505</v>
      </c>
      <c r="O722" s="9" t="s">
        <v>1506</v>
      </c>
    </row>
    <row r="723" spans="13:15" x14ac:dyDescent="0.25">
      <c r="M723" t="str">
        <f t="shared" si="19"/>
        <v>620300 - Servicios de consultores en tecnología de la información</v>
      </c>
      <c r="N723" s="9" t="s">
        <v>1507</v>
      </c>
      <c r="O723" s="9" t="s">
        <v>1508</v>
      </c>
    </row>
    <row r="724" spans="13:15" x14ac:dyDescent="0.25">
      <c r="M724" t="str">
        <f t="shared" si="19"/>
        <v>620900 - Servicios de informática n.c.p.</v>
      </c>
      <c r="N724" s="9" t="s">
        <v>1509</v>
      </c>
      <c r="O724" s="9" t="s">
        <v>1510</v>
      </c>
    </row>
    <row r="725" spans="13:15" x14ac:dyDescent="0.25">
      <c r="M725" t="str">
        <f t="shared" si="19"/>
        <v>631110 - Procesamiento de datos</v>
      </c>
      <c r="N725" s="9" t="s">
        <v>1511</v>
      </c>
      <c r="O725" s="9" t="s">
        <v>1512</v>
      </c>
    </row>
    <row r="726" spans="13:15" x14ac:dyDescent="0.25">
      <c r="M726" t="str">
        <f t="shared" si="19"/>
        <v>631120 - Hospedaje de datos</v>
      </c>
      <c r="N726" s="9" t="s">
        <v>1513</v>
      </c>
      <c r="O726" s="9" t="s">
        <v>1514</v>
      </c>
    </row>
    <row r="727" spans="13:15" x14ac:dyDescent="0.25">
      <c r="M727" t="str">
        <f t="shared" si="19"/>
        <v>631190 - Actividades conexas al procesamiento y hospedaje de datos n.c.p.</v>
      </c>
      <c r="N727" s="9" t="s">
        <v>1515</v>
      </c>
      <c r="O727" s="9" t="s">
        <v>1516</v>
      </c>
    </row>
    <row r="728" spans="13:15" x14ac:dyDescent="0.25">
      <c r="M728" t="str">
        <f t="shared" si="19"/>
        <v>631200 - Portales "web"</v>
      </c>
      <c r="N728" s="9" t="s">
        <v>1517</v>
      </c>
      <c r="O728" s="9" t="s">
        <v>1518</v>
      </c>
    </row>
    <row r="729" spans="13:15" x14ac:dyDescent="0.25">
      <c r="M729" t="str">
        <f t="shared" si="19"/>
        <v>639100 - Agencias de noticias</v>
      </c>
      <c r="N729" s="9" t="s">
        <v>1519</v>
      </c>
      <c r="O729" s="9" t="s">
        <v>1520</v>
      </c>
    </row>
    <row r="730" spans="13:15" x14ac:dyDescent="0.25">
      <c r="M730" t="str">
        <f t="shared" si="19"/>
        <v>639900 - Servicios de información n.c.p.</v>
      </c>
      <c r="N730" s="9" t="s">
        <v>1521</v>
      </c>
      <c r="O730" s="9" t="s">
        <v>1522</v>
      </c>
    </row>
    <row r="731" spans="13:15" x14ac:dyDescent="0.25">
      <c r="M731" t="str">
        <f t="shared" si="19"/>
        <v>641100 - Servicios de la banca central</v>
      </c>
      <c r="N731" s="9" t="s">
        <v>1523</v>
      </c>
      <c r="O731" s="9" t="s">
        <v>1524</v>
      </c>
    </row>
    <row r="732" spans="13:15" x14ac:dyDescent="0.25">
      <c r="M732" t="str">
        <f t="shared" si="19"/>
        <v>641910 - Servicios de la banca mayorista</v>
      </c>
      <c r="N732" s="9" t="s">
        <v>1525</v>
      </c>
      <c r="O732" s="9" t="s">
        <v>1526</v>
      </c>
    </row>
    <row r="733" spans="13:15" x14ac:dyDescent="0.25">
      <c r="M733" t="str">
        <f t="shared" si="19"/>
        <v>641920 - Servicios de la banca de inversión</v>
      </c>
      <c r="N733" s="9" t="s">
        <v>1527</v>
      </c>
      <c r="O733" s="9" t="s">
        <v>1528</v>
      </c>
    </row>
    <row r="734" spans="13:15" x14ac:dyDescent="0.25">
      <c r="M734" t="str">
        <f t="shared" si="19"/>
        <v>641930 - Servicios de la banca minorista</v>
      </c>
      <c r="N734" s="9" t="s">
        <v>1529</v>
      </c>
      <c r="O734" s="9" t="s">
        <v>1530</v>
      </c>
    </row>
    <row r="735" spans="13:15" x14ac:dyDescent="0.25">
      <c r="M735" t="str">
        <f t="shared" si="19"/>
        <v>641941 - Servicios de intermediación financiera realizada por las compañías financieras</v>
      </c>
      <c r="N735" s="9" t="s">
        <v>1531</v>
      </c>
      <c r="O735" s="9" t="s">
        <v>1532</v>
      </c>
    </row>
    <row r="736" spans="13:15" x14ac:dyDescent="0.25">
      <c r="M736" t="str">
        <f t="shared" si="19"/>
        <v>641942 - Servicios de intermediación financiera realizada por sociedades de ahorro y préstamo para la vivienda y otros inmuebles</v>
      </c>
      <c r="N736" s="9" t="s">
        <v>1533</v>
      </c>
      <c r="O736" s="9" t="s">
        <v>1534</v>
      </c>
    </row>
    <row r="737" spans="13:15" x14ac:dyDescent="0.25">
      <c r="M737" t="str">
        <f t="shared" si="19"/>
        <v>641943 - Servicios de intermediación financiera realizada por cajas de crédito</v>
      </c>
      <c r="N737" s="9" t="s">
        <v>1535</v>
      </c>
      <c r="O737" s="9" t="s">
        <v>1536</v>
      </c>
    </row>
    <row r="738" spans="13:15" x14ac:dyDescent="0.25">
      <c r="M738" t="str">
        <f t="shared" si="19"/>
        <v>642000 - Servicios de sociedades de cartera</v>
      </c>
      <c r="N738" s="9" t="s">
        <v>1537</v>
      </c>
      <c r="O738" s="9" t="s">
        <v>1538</v>
      </c>
    </row>
    <row r="739" spans="13:15" x14ac:dyDescent="0.25">
      <c r="M739" t="str">
        <f t="shared" si="19"/>
        <v>643001 - Servicios de fideicomisos</v>
      </c>
      <c r="N739" s="9" t="s">
        <v>1539</v>
      </c>
      <c r="O739" s="9" t="s">
        <v>1540</v>
      </c>
    </row>
    <row r="740" spans="13:15" x14ac:dyDescent="0.25">
      <c r="M740" t="str">
        <f t="shared" si="19"/>
        <v>643009 - Fondos y sociedades de inversión y entidades financieras similares n.c.p.</v>
      </c>
      <c r="N740" s="9" t="s">
        <v>1541</v>
      </c>
      <c r="O740" s="9" t="s">
        <v>1542</v>
      </c>
    </row>
    <row r="741" spans="13:15" x14ac:dyDescent="0.25">
      <c r="M741" t="str">
        <f t="shared" si="19"/>
        <v>649100 - Arrendamiento financiero, leasing</v>
      </c>
      <c r="N741" s="9" t="s">
        <v>1543</v>
      </c>
      <c r="O741" s="9" t="s">
        <v>1544</v>
      </c>
    </row>
    <row r="742" spans="13:15" x14ac:dyDescent="0.25">
      <c r="M742" t="str">
        <f t="shared" si="19"/>
        <v>649210 - Actividades de crédito para financiar otras actividades económicas</v>
      </c>
      <c r="N742" s="9" t="s">
        <v>1545</v>
      </c>
      <c r="O742" s="9" t="s">
        <v>1546</v>
      </c>
    </row>
    <row r="743" spans="13:15" x14ac:dyDescent="0.25">
      <c r="M743" t="str">
        <f t="shared" si="19"/>
        <v>649220 - Servicios de entidades de tarjeta de compra y/o crédito</v>
      </c>
      <c r="N743" s="9" t="s">
        <v>1547</v>
      </c>
      <c r="O743" s="9" t="s">
        <v>1548</v>
      </c>
    </row>
    <row r="744" spans="13:15" x14ac:dyDescent="0.25">
      <c r="M744" t="str">
        <f t="shared" si="19"/>
        <v>649290 - Servicios de crédito n.c.p.</v>
      </c>
      <c r="N744" s="9" t="s">
        <v>1549</v>
      </c>
      <c r="O744" s="9" t="s">
        <v>1550</v>
      </c>
    </row>
    <row r="745" spans="13:15" x14ac:dyDescent="0.25">
      <c r="M745" t="str">
        <f t="shared" si="19"/>
        <v>649910 - Servicios de agentes de mercado abierto "puros"</v>
      </c>
      <c r="N745" s="9" t="s">
        <v>1551</v>
      </c>
      <c r="O745" s="9" t="s">
        <v>1552</v>
      </c>
    </row>
    <row r="746" spans="13:15" x14ac:dyDescent="0.25">
      <c r="M746" t="str">
        <f t="shared" si="19"/>
        <v>649991 - Servicios de socios inversores en sociedades regulares según Ley 19.550 -S.R.L., S.C.A, etc, excepto socios inverso res en sociedades anónimas incluidos en 649999</v>
      </c>
      <c r="N746" s="9" t="s">
        <v>1553</v>
      </c>
      <c r="O746" s="9" t="s">
        <v>1554</v>
      </c>
    </row>
    <row r="747" spans="13:15" x14ac:dyDescent="0.25">
      <c r="M747" t="str">
        <f t="shared" si="19"/>
        <v>649999 - Servicios de financiación y actividades financieras n.c.p.</v>
      </c>
      <c r="N747" s="9" t="s">
        <v>1555</v>
      </c>
      <c r="O747" s="9" t="s">
        <v>1556</v>
      </c>
    </row>
    <row r="748" spans="13:15" x14ac:dyDescent="0.25">
      <c r="M748" t="str">
        <f t="shared" si="19"/>
        <v>651110 - Servicios de seguros de salud</v>
      </c>
      <c r="N748" s="9" t="s">
        <v>1557</v>
      </c>
      <c r="O748" s="9" t="s">
        <v>1558</v>
      </c>
    </row>
    <row r="749" spans="13:15" x14ac:dyDescent="0.25">
      <c r="M749" t="str">
        <f t="shared" si="19"/>
        <v>651120 - Servicios de seguros de vida</v>
      </c>
      <c r="N749" s="9" t="s">
        <v>1559</v>
      </c>
      <c r="O749" s="9" t="s">
        <v>1560</v>
      </c>
    </row>
    <row r="750" spans="13:15" x14ac:dyDescent="0.25">
      <c r="M750" t="str">
        <f t="shared" si="19"/>
        <v>651130 - Servicios de seguros personales excepto los de salud y de vida</v>
      </c>
      <c r="N750" s="9" t="s">
        <v>1561</v>
      </c>
      <c r="O750" s="9" t="s">
        <v>1562</v>
      </c>
    </row>
    <row r="751" spans="13:15" x14ac:dyDescent="0.25">
      <c r="M751" t="str">
        <f t="shared" si="19"/>
        <v>651210 - Servicios de aseguradoras de riesgo de trabajo (ART)</v>
      </c>
      <c r="N751" s="9" t="s">
        <v>1563</v>
      </c>
      <c r="O751" s="9" t="s">
        <v>1564</v>
      </c>
    </row>
    <row r="752" spans="13:15" x14ac:dyDescent="0.25">
      <c r="M752" t="str">
        <f t="shared" si="19"/>
        <v>651220 - Servicios de seguros patrimoniales excepto los de las aseguradoras de riesgo de trabajo (ART)</v>
      </c>
      <c r="N752" s="9" t="s">
        <v>1565</v>
      </c>
      <c r="O752" s="9" t="s">
        <v>1566</v>
      </c>
    </row>
    <row r="753" spans="13:15" x14ac:dyDescent="0.25">
      <c r="M753" t="str">
        <f t="shared" si="19"/>
        <v>651310 - Obras Sociales</v>
      </c>
      <c r="N753" s="9" t="s">
        <v>1567</v>
      </c>
      <c r="O753" s="9" t="s">
        <v>1568</v>
      </c>
    </row>
    <row r="754" spans="13:15" x14ac:dyDescent="0.25">
      <c r="M754" t="str">
        <f t="shared" si="19"/>
        <v>651320 - Servicios de cajas de previsión social pertenecientes a asociaciones profesionales</v>
      </c>
      <c r="N754" s="9" t="s">
        <v>1569</v>
      </c>
      <c r="O754" s="9" t="s">
        <v>1570</v>
      </c>
    </row>
    <row r="755" spans="13:15" x14ac:dyDescent="0.25">
      <c r="M755" t="str">
        <f t="shared" si="19"/>
        <v>652000 - Reaseguros</v>
      </c>
      <c r="N755" s="9" t="s">
        <v>1571</v>
      </c>
      <c r="O755" s="9" t="s">
        <v>1572</v>
      </c>
    </row>
    <row r="756" spans="13:15" x14ac:dyDescent="0.25">
      <c r="M756" t="str">
        <f t="shared" si="19"/>
        <v>653000 - Administración de fondos de pensiones, excepto la seguridad social obligatoria</v>
      </c>
      <c r="N756" s="9" t="s">
        <v>1573</v>
      </c>
      <c r="O756" s="9" t="s">
        <v>1574</v>
      </c>
    </row>
    <row r="757" spans="13:15" x14ac:dyDescent="0.25">
      <c r="M757" t="str">
        <f t="shared" si="19"/>
        <v>661111 - Servicios de mercados y cajas de valores</v>
      </c>
      <c r="N757" s="9" t="s">
        <v>1575</v>
      </c>
      <c r="O757" s="9" t="s">
        <v>1576</v>
      </c>
    </row>
    <row r="758" spans="13:15" x14ac:dyDescent="0.25">
      <c r="M758" t="str">
        <f t="shared" si="19"/>
        <v>661121 - Servicios de mercados a término</v>
      </c>
      <c r="N758" s="9" t="s">
        <v>1577</v>
      </c>
      <c r="O758" s="9" t="s">
        <v>1578</v>
      </c>
    </row>
    <row r="759" spans="13:15" x14ac:dyDescent="0.25">
      <c r="M759" t="str">
        <f t="shared" si="19"/>
        <v>661131 - Servicios de bolsas de comercio</v>
      </c>
      <c r="N759" s="9" t="s">
        <v>1579</v>
      </c>
      <c r="O759" s="9" t="s">
        <v>1580</v>
      </c>
    </row>
    <row r="760" spans="13:15" x14ac:dyDescent="0.25">
      <c r="M760" t="str">
        <f t="shared" si="19"/>
        <v>661910 - Servicios bursátiles de mediación o por cuenta de terceros</v>
      </c>
      <c r="N760" s="9" t="s">
        <v>1581</v>
      </c>
      <c r="O760" s="9" t="s">
        <v>1582</v>
      </c>
    </row>
    <row r="761" spans="13:15" x14ac:dyDescent="0.25">
      <c r="M761" t="str">
        <f t="shared" si="19"/>
        <v>661920 - Servicios de casas y agencias de cambio</v>
      </c>
      <c r="N761" s="9" t="s">
        <v>1583</v>
      </c>
      <c r="O761" s="9" t="s">
        <v>1584</v>
      </c>
    </row>
    <row r="762" spans="13:15" x14ac:dyDescent="0.25">
      <c r="M762" t="str">
        <f t="shared" si="19"/>
        <v>661930 - Servicios de sociedades calificadoras de riesgos financieros</v>
      </c>
      <c r="N762" s="9" t="s">
        <v>1585</v>
      </c>
      <c r="O762" s="9" t="s">
        <v>1586</v>
      </c>
    </row>
    <row r="763" spans="13:15" x14ac:dyDescent="0.25">
      <c r="M763" t="str">
        <f t="shared" si="19"/>
        <v>661991 - Servicios de envio y recepción de fondos desde y hacia el exterior</v>
      </c>
      <c r="N763" s="9" t="s">
        <v>1587</v>
      </c>
      <c r="O763" s="9" t="s">
        <v>1588</v>
      </c>
    </row>
    <row r="764" spans="13:15" x14ac:dyDescent="0.25">
      <c r="M764" t="str">
        <f t="shared" si="19"/>
        <v>661992 - Servicios de administradoras de vales y tickets</v>
      </c>
      <c r="N764" s="9" t="s">
        <v>1589</v>
      </c>
      <c r="O764" s="9" t="s">
        <v>1590</v>
      </c>
    </row>
    <row r="765" spans="13:15" x14ac:dyDescent="0.25">
      <c r="M765" t="str">
        <f t="shared" si="19"/>
        <v>661999 - Servicios auxiliares a la intermediación financiera n.c.p.</v>
      </c>
      <c r="N765" s="9" t="s">
        <v>1591</v>
      </c>
      <c r="O765" s="9" t="s">
        <v>1592</v>
      </c>
    </row>
    <row r="766" spans="13:15" x14ac:dyDescent="0.25">
      <c r="M766" t="str">
        <f t="shared" si="19"/>
        <v>662010 - Servicios de evaluación de riesgos y daños</v>
      </c>
      <c r="N766" s="9" t="s">
        <v>1593</v>
      </c>
      <c r="O766" s="9" t="s">
        <v>1594</v>
      </c>
    </row>
    <row r="767" spans="13:15" x14ac:dyDescent="0.25">
      <c r="M767" t="str">
        <f t="shared" si="19"/>
        <v>662020 - Servicios de productores y asesores de seguros</v>
      </c>
      <c r="N767" s="9" t="s">
        <v>1595</v>
      </c>
      <c r="O767" s="9" t="s">
        <v>1596</v>
      </c>
    </row>
    <row r="768" spans="13:15" x14ac:dyDescent="0.25">
      <c r="M768" t="str">
        <f t="shared" si="19"/>
        <v>662090 - Servicios auxiliares a los servicios de seguros n.c.p.</v>
      </c>
      <c r="N768" s="9" t="s">
        <v>1597</v>
      </c>
      <c r="O768" s="9" t="s">
        <v>1598</v>
      </c>
    </row>
    <row r="769" spans="13:15" x14ac:dyDescent="0.25">
      <c r="M769" t="str">
        <f t="shared" si="19"/>
        <v>663000 - Servicios de gestión de fondos a cambio de una retribución o por contrata</v>
      </c>
      <c r="N769" s="9" t="s">
        <v>1599</v>
      </c>
      <c r="O769" s="9" t="s">
        <v>1600</v>
      </c>
    </row>
    <row r="770" spans="13:15" x14ac:dyDescent="0.25">
      <c r="M770" t="str">
        <f t="shared" si="19"/>
        <v>681010 - Servicios de alquiler y explotación de inmuebles para fiestas, convenciones y otros eventos similares</v>
      </c>
      <c r="N770" s="9" t="s">
        <v>1601</v>
      </c>
      <c r="O770" s="9" t="s">
        <v>1602</v>
      </c>
    </row>
    <row r="771" spans="13:15" x14ac:dyDescent="0.25">
      <c r="M771" t="str">
        <f t="shared" si="19"/>
        <v>681020 - Servicios de alquiler de consultorios médicos</v>
      </c>
      <c r="N771" s="9" t="s">
        <v>1603</v>
      </c>
      <c r="O771" s="9" t="s">
        <v>1604</v>
      </c>
    </row>
    <row r="772" spans="13:15" x14ac:dyDescent="0.25">
      <c r="M772" t="str">
        <f t="shared" ref="M772:M835" si="20">+N772&amp;" - "&amp;O772</f>
        <v>681098 - Servicios inmobiliarios realizados por cuenta propia, con bienes urbanos propios o arrendados n.c.p.</v>
      </c>
      <c r="N772" s="9" t="s">
        <v>1605</v>
      </c>
      <c r="O772" s="9" t="s">
        <v>1606</v>
      </c>
    </row>
    <row r="773" spans="13:15" x14ac:dyDescent="0.25">
      <c r="M773" t="str">
        <f t="shared" si="20"/>
        <v>681099 - Servicios inmobiliarios realizados por cuenta propia, con bienes rurales propios o arrendados n.c.p.</v>
      </c>
      <c r="N773" s="9" t="s">
        <v>1607</v>
      </c>
      <c r="O773" s="9" t="s">
        <v>1608</v>
      </c>
    </row>
    <row r="774" spans="13:15" x14ac:dyDescent="0.25">
      <c r="M774" t="str">
        <f t="shared" si="20"/>
        <v>682010 - Servicios de administración de consorcios de edificios</v>
      </c>
      <c r="N774" s="9" t="s">
        <v>1609</v>
      </c>
      <c r="O774" s="9" t="s">
        <v>1610</v>
      </c>
    </row>
    <row r="775" spans="13:15" x14ac:dyDescent="0.25">
      <c r="M775" t="str">
        <f t="shared" si="20"/>
        <v>682091 - Servicios prestados por inmobiliarias</v>
      </c>
      <c r="N775" s="9" t="s">
        <v>1611</v>
      </c>
      <c r="O775" s="9" t="s">
        <v>1612</v>
      </c>
    </row>
    <row r="776" spans="13:15" x14ac:dyDescent="0.25">
      <c r="M776" t="str">
        <f t="shared" si="20"/>
        <v>682099 - Servicios inmobiliarios realizados a cambio de una retribución o por contrata n.c.p.</v>
      </c>
      <c r="N776" s="9" t="s">
        <v>1613</v>
      </c>
      <c r="O776" s="9" t="s">
        <v>1614</v>
      </c>
    </row>
    <row r="777" spans="13:15" x14ac:dyDescent="0.25">
      <c r="M777" t="str">
        <f t="shared" si="20"/>
        <v>691001 - Servicios jurídicos</v>
      </c>
      <c r="N777" s="9" t="s">
        <v>1615</v>
      </c>
      <c r="O777" s="9" t="s">
        <v>1616</v>
      </c>
    </row>
    <row r="778" spans="13:15" x14ac:dyDescent="0.25">
      <c r="M778" t="str">
        <f t="shared" si="20"/>
        <v>691002 - Servicios notariales</v>
      </c>
      <c r="N778" s="9" t="s">
        <v>1617</v>
      </c>
      <c r="O778" s="9" t="s">
        <v>1618</v>
      </c>
    </row>
    <row r="779" spans="13:15" x14ac:dyDescent="0.25">
      <c r="M779" t="str">
        <f t="shared" si="20"/>
        <v>692000 - Servicios de contabilidad, auditoría y asesoría fiscal</v>
      </c>
      <c r="N779" s="9" t="s">
        <v>1619</v>
      </c>
      <c r="O779" s="9" t="s">
        <v>1620</v>
      </c>
    </row>
    <row r="780" spans="13:15" x14ac:dyDescent="0.25">
      <c r="M780" t="str">
        <f t="shared" si="20"/>
        <v>702010 - Servicios de gerenciamiento de empresas e instituciones de salud; servicios de auditoria y medicina legal; servicio de asesoramiento farmacéutico</v>
      </c>
      <c r="N780" s="9" t="s">
        <v>1621</v>
      </c>
      <c r="O780" s="9" t="s">
        <v>1622</v>
      </c>
    </row>
    <row r="781" spans="13:15" x14ac:dyDescent="0.25">
      <c r="M781" t="str">
        <f t="shared" si="20"/>
        <v>702091 - Servicios de asesoramiento, dirección y gestión empresarial realizados por integrantes de los órganos de administración y/o fiscalización en sociedades anónimas</v>
      </c>
      <c r="N781" s="9" t="s">
        <v>1623</v>
      </c>
      <c r="O781" s="9" t="s">
        <v>1624</v>
      </c>
    </row>
    <row r="782" spans="13:15" x14ac:dyDescent="0.25">
      <c r="M782" t="str">
        <f t="shared" si="20"/>
        <v>702092 - Servicios de asesoramiento, dirección y gestión empresarial realizados por integrantes de cuerpos de dirección en sociedades excepto las anónimas</v>
      </c>
      <c r="N782" s="9" t="s">
        <v>1625</v>
      </c>
      <c r="O782" s="9" t="s">
        <v>1626</v>
      </c>
    </row>
    <row r="783" spans="13:15" x14ac:dyDescent="0.25">
      <c r="M783" t="str">
        <f t="shared" si="20"/>
        <v>702099 - Servicios de asesoramiento, dirección y gestión empresarial n.c.p.</v>
      </c>
      <c r="N783" s="9" t="s">
        <v>1627</v>
      </c>
      <c r="O783" s="9" t="s">
        <v>1628</v>
      </c>
    </row>
    <row r="784" spans="13:15" x14ac:dyDescent="0.25">
      <c r="M784" t="str">
        <f t="shared" si="20"/>
        <v>711001 - Servicios relacionados con la construcción.</v>
      </c>
      <c r="N784" s="9" t="s">
        <v>1629</v>
      </c>
      <c r="O784" s="9" t="s">
        <v>1630</v>
      </c>
    </row>
    <row r="785" spans="13:15" x14ac:dyDescent="0.25">
      <c r="M785" t="str">
        <f t="shared" si="20"/>
        <v>711002 - Servicios geológicos y de prospección</v>
      </c>
      <c r="N785" s="9" t="s">
        <v>1631</v>
      </c>
      <c r="O785" s="9" t="s">
        <v>1632</v>
      </c>
    </row>
    <row r="786" spans="13:15" x14ac:dyDescent="0.25">
      <c r="M786" t="str">
        <f t="shared" si="20"/>
        <v>711003 - Servicios relacionados con la electrónica y las comunicaciones</v>
      </c>
      <c r="N786" s="9" t="s">
        <v>1633</v>
      </c>
      <c r="O786" s="9" t="s">
        <v>1634</v>
      </c>
    </row>
    <row r="787" spans="13:15" x14ac:dyDescent="0.25">
      <c r="M787" t="str">
        <f t="shared" si="20"/>
        <v>711009 - Servicios de arquitectura e ingeniería y servicios conexos de asesoramiento técnico n.c.p.</v>
      </c>
      <c r="N787" s="9" t="s">
        <v>1635</v>
      </c>
      <c r="O787" s="9" t="s">
        <v>1636</v>
      </c>
    </row>
    <row r="788" spans="13:15" x14ac:dyDescent="0.25">
      <c r="M788" t="str">
        <f t="shared" si="20"/>
        <v>712000 - Ensayos y análisis técnicos</v>
      </c>
      <c r="N788" s="9" t="s">
        <v>1637</v>
      </c>
      <c r="O788" s="9" t="s">
        <v>1638</v>
      </c>
    </row>
    <row r="789" spans="13:15" x14ac:dyDescent="0.25">
      <c r="M789" t="str">
        <f t="shared" si="20"/>
        <v>721010 - Investigación y desarrollo experimental en el campo de la ingeniería y la tecnología</v>
      </c>
      <c r="N789" s="9" t="s">
        <v>1639</v>
      </c>
      <c r="O789" s="9" t="s">
        <v>1640</v>
      </c>
    </row>
    <row r="790" spans="13:15" x14ac:dyDescent="0.25">
      <c r="M790" t="str">
        <f t="shared" si="20"/>
        <v>721020 - Investigación y desarrollo experimental en el campo de las ciencias médicas</v>
      </c>
      <c r="N790" s="9" t="s">
        <v>1641</v>
      </c>
      <c r="O790" s="9" t="s">
        <v>1642</v>
      </c>
    </row>
    <row r="791" spans="13:15" x14ac:dyDescent="0.25">
      <c r="M791" t="str">
        <f t="shared" si="20"/>
        <v>721030 - Investigación y desarrollo experimental en el campo de las ciencias agropecuarias</v>
      </c>
      <c r="N791" s="9" t="s">
        <v>1643</v>
      </c>
      <c r="O791" s="9" t="s">
        <v>1644</v>
      </c>
    </row>
    <row r="792" spans="13:15" x14ac:dyDescent="0.25">
      <c r="M792" t="str">
        <f t="shared" si="20"/>
        <v>721090 - Investigación y desarrollo experimental en el campo de las ciencias exactas y naturales n.c.p.</v>
      </c>
      <c r="N792" s="9" t="s">
        <v>1645</v>
      </c>
      <c r="O792" s="9" t="s">
        <v>1646</v>
      </c>
    </row>
    <row r="793" spans="13:15" x14ac:dyDescent="0.25">
      <c r="M793" t="str">
        <f t="shared" si="20"/>
        <v>722010 - Investigación y desarrollo experimental en el campo de las ciencias sociales</v>
      </c>
      <c r="N793" s="9" t="s">
        <v>1647</v>
      </c>
      <c r="O793" s="9" t="s">
        <v>1648</v>
      </c>
    </row>
    <row r="794" spans="13:15" x14ac:dyDescent="0.25">
      <c r="M794" t="str">
        <f t="shared" si="20"/>
        <v>722020 - Investigación y desarrollo experimental en el campo de las ciencias humanas</v>
      </c>
      <c r="N794" s="9" t="s">
        <v>1649</v>
      </c>
      <c r="O794" s="9" t="s">
        <v>1650</v>
      </c>
    </row>
    <row r="795" spans="13:15" x14ac:dyDescent="0.25">
      <c r="M795" t="str">
        <f t="shared" si="20"/>
        <v>731001 - Servicios de comercialización de tiempo y espacio publicitario</v>
      </c>
      <c r="N795" s="9" t="s">
        <v>1651</v>
      </c>
      <c r="O795" s="9" t="s">
        <v>1652</v>
      </c>
    </row>
    <row r="796" spans="13:15" x14ac:dyDescent="0.25">
      <c r="M796" t="str">
        <f t="shared" si="20"/>
        <v>731009 - Servicios de publicidad n.c.p.</v>
      </c>
      <c r="N796" s="9" t="s">
        <v>1653</v>
      </c>
      <c r="O796" s="9" t="s">
        <v>1654</v>
      </c>
    </row>
    <row r="797" spans="13:15" x14ac:dyDescent="0.25">
      <c r="M797" t="str">
        <f t="shared" si="20"/>
        <v>732000 - Estudio de mercado, realización de encuestas de opinión pública</v>
      </c>
      <c r="N797" s="9" t="s">
        <v>1655</v>
      </c>
      <c r="O797" s="9" t="s">
        <v>1656</v>
      </c>
    </row>
    <row r="798" spans="13:15" x14ac:dyDescent="0.25">
      <c r="M798" t="str">
        <f t="shared" si="20"/>
        <v>741000 - Servicios de diseño especializado</v>
      </c>
      <c r="N798" s="9" t="s">
        <v>1657</v>
      </c>
      <c r="O798" s="9" t="s">
        <v>1658</v>
      </c>
    </row>
    <row r="799" spans="13:15" x14ac:dyDescent="0.25">
      <c r="M799" t="str">
        <f t="shared" si="20"/>
        <v>742000 - Servicios de fotografía</v>
      </c>
      <c r="N799" s="9" t="s">
        <v>1659</v>
      </c>
      <c r="O799" s="9" t="s">
        <v>1660</v>
      </c>
    </row>
    <row r="800" spans="13:15" x14ac:dyDescent="0.25">
      <c r="M800" t="str">
        <f t="shared" si="20"/>
        <v>749001 - Servicios de traducción e interpretación</v>
      </c>
      <c r="N800" s="9" t="s">
        <v>1661</v>
      </c>
      <c r="O800" s="9" t="s">
        <v>1662</v>
      </c>
    </row>
    <row r="801" spans="13:15" x14ac:dyDescent="0.25">
      <c r="M801" t="str">
        <f t="shared" si="20"/>
        <v>749002 - Servicios de representación e intermediación de artistas y modelos</v>
      </c>
      <c r="N801" s="9" t="s">
        <v>1663</v>
      </c>
      <c r="O801" s="9" t="s">
        <v>1664</v>
      </c>
    </row>
    <row r="802" spans="13:15" x14ac:dyDescent="0.25">
      <c r="M802" t="str">
        <f t="shared" si="20"/>
        <v>749003 - Servicios de representación e intermediación de deportistas profesionales</v>
      </c>
      <c r="N802" s="9" t="s">
        <v>1665</v>
      </c>
      <c r="O802" s="9" t="s">
        <v>1666</v>
      </c>
    </row>
    <row r="803" spans="13:15" x14ac:dyDescent="0.25">
      <c r="M803" t="str">
        <f t="shared" si="20"/>
        <v>749009 - Actividades profesionales, científicas y técnicas n.c.p.</v>
      </c>
      <c r="N803" s="9" t="s">
        <v>1667</v>
      </c>
      <c r="O803" s="9" t="s">
        <v>1668</v>
      </c>
    </row>
    <row r="804" spans="13:15" x14ac:dyDescent="0.25">
      <c r="M804" t="str">
        <f t="shared" si="20"/>
        <v>750000 - Servicios veterinarios</v>
      </c>
      <c r="N804" s="9" t="s">
        <v>1669</v>
      </c>
      <c r="O804" s="9" t="s">
        <v>1670</v>
      </c>
    </row>
    <row r="805" spans="13:15" x14ac:dyDescent="0.25">
      <c r="M805" t="str">
        <f t="shared" si="20"/>
        <v>771110 - Alquiler de automóviles sin conductor</v>
      </c>
      <c r="N805" s="9" t="s">
        <v>1671</v>
      </c>
      <c r="O805" s="9" t="s">
        <v>1672</v>
      </c>
    </row>
    <row r="806" spans="13:15" x14ac:dyDescent="0.25">
      <c r="M806" t="str">
        <f t="shared" si="20"/>
        <v>771190 - Alquiler de vehículos automotores n.c.p., sin conductor ni operarios</v>
      </c>
      <c r="N806" s="9" t="s">
        <v>1673</v>
      </c>
      <c r="O806" s="9" t="s">
        <v>1674</v>
      </c>
    </row>
    <row r="807" spans="13:15" x14ac:dyDescent="0.25">
      <c r="M807" t="str">
        <f t="shared" si="20"/>
        <v>771210 - Alquiler de equipo de transporte para vía acuática, sin operarios ni tripulación</v>
      </c>
      <c r="N807" s="9" t="s">
        <v>1675</v>
      </c>
      <c r="O807" s="9" t="s">
        <v>1676</v>
      </c>
    </row>
    <row r="808" spans="13:15" x14ac:dyDescent="0.25">
      <c r="M808" t="str">
        <f t="shared" si="20"/>
        <v>771220 - Alquiler de equipo de transporte para vía aérea, sin operarios ni tripulación</v>
      </c>
      <c r="N808" s="9" t="s">
        <v>1677</v>
      </c>
      <c r="O808" s="9" t="s">
        <v>1678</v>
      </c>
    </row>
    <row r="809" spans="13:15" x14ac:dyDescent="0.25">
      <c r="M809" t="str">
        <f t="shared" si="20"/>
        <v>771290 - Alquiler de equipo de transporte n.c.p. sin conductor ni operarios</v>
      </c>
      <c r="N809" s="9" t="s">
        <v>1679</v>
      </c>
      <c r="O809" s="9" t="s">
        <v>1680</v>
      </c>
    </row>
    <row r="810" spans="13:15" x14ac:dyDescent="0.25">
      <c r="M810" t="str">
        <f t="shared" si="20"/>
        <v>772010 - Alquiler de videos y video juegos</v>
      </c>
      <c r="N810" s="9" t="s">
        <v>1681</v>
      </c>
      <c r="O810" s="9" t="s">
        <v>1682</v>
      </c>
    </row>
    <row r="811" spans="13:15" x14ac:dyDescent="0.25">
      <c r="M811" t="str">
        <f t="shared" si="20"/>
        <v>772091 - Alquiler de prendas de vestir</v>
      </c>
      <c r="N811" s="9" t="s">
        <v>1683</v>
      </c>
      <c r="O811" s="9" t="s">
        <v>1684</v>
      </c>
    </row>
    <row r="812" spans="13:15" x14ac:dyDescent="0.25">
      <c r="M812" t="str">
        <f t="shared" si="20"/>
        <v>772099 - Alquiler de efectos personales y enseres domésticos n.c.p.</v>
      </c>
      <c r="N812" s="9" t="s">
        <v>1685</v>
      </c>
      <c r="O812" s="9" t="s">
        <v>1686</v>
      </c>
    </row>
    <row r="813" spans="13:15" x14ac:dyDescent="0.25">
      <c r="M813" t="str">
        <f t="shared" si="20"/>
        <v>773010 - Alquiler de maquinaria y equipo agropecuario y forestal, sin operarios</v>
      </c>
      <c r="N813" s="9" t="s">
        <v>1687</v>
      </c>
      <c r="O813" s="9" t="s">
        <v>1688</v>
      </c>
    </row>
    <row r="814" spans="13:15" x14ac:dyDescent="0.25">
      <c r="M814" t="str">
        <f t="shared" si="20"/>
        <v>773020 - Alquiler de maquinaria y equipo para la minería, sin operarios</v>
      </c>
      <c r="N814" s="9" t="s">
        <v>1689</v>
      </c>
      <c r="O814" s="9" t="s">
        <v>1690</v>
      </c>
    </row>
    <row r="815" spans="13:15" x14ac:dyDescent="0.25">
      <c r="M815" t="str">
        <f t="shared" si="20"/>
        <v>773030 - Alquiler de maquinaria y equipo de construcción e ingeniería civil, sin operarios</v>
      </c>
      <c r="N815" s="9" t="s">
        <v>1691</v>
      </c>
      <c r="O815" s="9" t="s">
        <v>1692</v>
      </c>
    </row>
    <row r="816" spans="13:15" x14ac:dyDescent="0.25">
      <c r="M816" t="str">
        <f t="shared" si="20"/>
        <v>773040 - Alquiler de maquinaria y equipo de oficina, incluso computadoras</v>
      </c>
      <c r="N816" s="9" t="s">
        <v>1693</v>
      </c>
      <c r="O816" s="9" t="s">
        <v>1694</v>
      </c>
    </row>
    <row r="817" spans="13:15" x14ac:dyDescent="0.25">
      <c r="M817" t="str">
        <f t="shared" si="20"/>
        <v>773090 - Alquiler de maquinaria y equipo n.c.p., sin personal</v>
      </c>
      <c r="N817" s="9" t="s">
        <v>1695</v>
      </c>
      <c r="O817" s="9" t="s">
        <v>1696</v>
      </c>
    </row>
    <row r="818" spans="13:15" x14ac:dyDescent="0.25">
      <c r="M818" t="str">
        <f t="shared" si="20"/>
        <v>774000 - Arrendamiento y gestión de bienes intangibles no financieros</v>
      </c>
      <c r="N818" s="9" t="s">
        <v>1697</v>
      </c>
      <c r="O818" s="9" t="s">
        <v>1698</v>
      </c>
    </row>
    <row r="819" spans="13:15" x14ac:dyDescent="0.25">
      <c r="M819" t="str">
        <f t="shared" si="20"/>
        <v>780000 - Obtención y dotación de personal</v>
      </c>
      <c r="N819" s="9" t="s">
        <v>1699</v>
      </c>
      <c r="O819" s="9" t="s">
        <v>1700</v>
      </c>
    </row>
    <row r="820" spans="13:15" x14ac:dyDescent="0.25">
      <c r="M820" t="str">
        <f t="shared" si="20"/>
        <v>791100 - Servicios minoristas de agencias de viajes</v>
      </c>
      <c r="N820" s="9" t="s">
        <v>1701</v>
      </c>
      <c r="O820" s="9" t="s">
        <v>1702</v>
      </c>
    </row>
    <row r="821" spans="13:15" x14ac:dyDescent="0.25">
      <c r="M821" t="str">
        <f t="shared" si="20"/>
        <v>791200 - Servicios mayoristas de agencias de viajes</v>
      </c>
      <c r="N821" s="9" t="s">
        <v>1703</v>
      </c>
      <c r="O821" s="9" t="s">
        <v>1704</v>
      </c>
    </row>
    <row r="822" spans="13:15" x14ac:dyDescent="0.25">
      <c r="M822" t="str">
        <f t="shared" si="20"/>
        <v>791901 - Servicios de turismo aventura</v>
      </c>
      <c r="N822" s="9" t="s">
        <v>1705</v>
      </c>
      <c r="O822" s="9" t="s">
        <v>1706</v>
      </c>
    </row>
    <row r="823" spans="13:15" x14ac:dyDescent="0.25">
      <c r="M823" t="str">
        <f t="shared" si="20"/>
        <v>791909 - Servicios complementarios de apoyo turístico n.c.p.</v>
      </c>
      <c r="N823" s="9" t="s">
        <v>1707</v>
      </c>
      <c r="O823" s="9" t="s">
        <v>1708</v>
      </c>
    </row>
    <row r="824" spans="13:15" x14ac:dyDescent="0.25">
      <c r="M824" t="str">
        <f t="shared" si="20"/>
        <v>801010 - Servicios de transporte de caudales y objetos de valor</v>
      </c>
      <c r="N824" s="9" t="s">
        <v>1709</v>
      </c>
      <c r="O824" s="9" t="s">
        <v>1710</v>
      </c>
    </row>
    <row r="825" spans="13:15" x14ac:dyDescent="0.25">
      <c r="M825" t="str">
        <f t="shared" si="20"/>
        <v>801020 - Servicios de sistemas de seguridad</v>
      </c>
      <c r="N825" s="9" t="s">
        <v>1711</v>
      </c>
      <c r="O825" s="9" t="s">
        <v>1712</v>
      </c>
    </row>
    <row r="826" spans="13:15" x14ac:dyDescent="0.25">
      <c r="M826" t="str">
        <f t="shared" si="20"/>
        <v>801090 - Servicios de seguridad e investigación n.c.p.</v>
      </c>
      <c r="N826" s="9" t="s">
        <v>1713</v>
      </c>
      <c r="O826" s="9" t="s">
        <v>1714</v>
      </c>
    </row>
    <row r="827" spans="13:15" x14ac:dyDescent="0.25">
      <c r="M827" t="str">
        <f t="shared" si="20"/>
        <v>811000 - Servicio combinado de apoyo a edificios</v>
      </c>
      <c r="N827" s="9" t="s">
        <v>1715</v>
      </c>
      <c r="O827" s="9" t="s">
        <v>1716</v>
      </c>
    </row>
    <row r="828" spans="13:15" x14ac:dyDescent="0.25">
      <c r="M828" t="str">
        <f t="shared" si="20"/>
        <v>812010 - Servicios de limpieza general de edificios</v>
      </c>
      <c r="N828" s="9" t="s">
        <v>1717</v>
      </c>
      <c r="O828" s="9" t="s">
        <v>1718</v>
      </c>
    </row>
    <row r="829" spans="13:15" x14ac:dyDescent="0.25">
      <c r="M829" t="str">
        <f t="shared" si="20"/>
        <v>812020 - Servicios de desinfección y exterminio de plagas en el ámbito urbano</v>
      </c>
      <c r="N829" s="9" t="s">
        <v>1719</v>
      </c>
      <c r="O829" s="9" t="s">
        <v>1720</v>
      </c>
    </row>
    <row r="830" spans="13:15" x14ac:dyDescent="0.25">
      <c r="M830" t="str">
        <f t="shared" si="20"/>
        <v>812090 - Servicios de limpieza n.c.p.</v>
      </c>
      <c r="N830" s="9" t="s">
        <v>1721</v>
      </c>
      <c r="O830" s="9" t="s">
        <v>1722</v>
      </c>
    </row>
    <row r="831" spans="13:15" x14ac:dyDescent="0.25">
      <c r="M831" t="str">
        <f t="shared" si="20"/>
        <v>813000 - Servicios de jardinería y mantenimiento de espacios verdes</v>
      </c>
      <c r="N831" s="9" t="s">
        <v>1723</v>
      </c>
      <c r="O831" s="9" t="s">
        <v>1724</v>
      </c>
    </row>
    <row r="832" spans="13:15" x14ac:dyDescent="0.25">
      <c r="M832" t="str">
        <f t="shared" si="20"/>
        <v>821100 - Servicios combinados de gestión administrativa de oficinas</v>
      </c>
      <c r="N832" s="9" t="s">
        <v>1725</v>
      </c>
      <c r="O832" s="9" t="s">
        <v>1726</v>
      </c>
    </row>
    <row r="833" spans="13:15" x14ac:dyDescent="0.25">
      <c r="M833" t="str">
        <f t="shared" si="20"/>
        <v>821900 - Servicios de fotocopiado, preparación de documentos y otros servicios de apoyo de oficina</v>
      </c>
      <c r="N833" s="9" t="s">
        <v>1727</v>
      </c>
      <c r="O833" s="9" t="s">
        <v>1728</v>
      </c>
    </row>
    <row r="834" spans="13:15" x14ac:dyDescent="0.25">
      <c r="M834" t="str">
        <f t="shared" si="20"/>
        <v>822000 - Servicios de "call center"</v>
      </c>
      <c r="N834" s="9" t="s">
        <v>1729</v>
      </c>
      <c r="O834" s="9" t="s">
        <v>1730</v>
      </c>
    </row>
    <row r="835" spans="13:15" x14ac:dyDescent="0.25">
      <c r="M835" t="str">
        <f t="shared" si="20"/>
        <v>823000 - Servicios de organización de convenciones y exposiciones comerciales, excepto culturales y deportivos</v>
      </c>
      <c r="N835" s="9" t="s">
        <v>1731</v>
      </c>
      <c r="O835" s="9" t="s">
        <v>1732</v>
      </c>
    </row>
    <row r="836" spans="13:15" x14ac:dyDescent="0.25">
      <c r="M836" t="str">
        <f t="shared" ref="M836:M899" si="21">+N836&amp;" - "&amp;O836</f>
        <v>829100 - Servicios de agencias de cobro y calificación crediticia</v>
      </c>
      <c r="N836" s="9" t="s">
        <v>1733</v>
      </c>
      <c r="O836" s="9" t="s">
        <v>1734</v>
      </c>
    </row>
    <row r="837" spans="13:15" x14ac:dyDescent="0.25">
      <c r="M837" t="str">
        <f t="shared" si="21"/>
        <v>829200 - Servicios de envase y empaque</v>
      </c>
      <c r="N837" s="9" t="s">
        <v>1735</v>
      </c>
      <c r="O837" s="9" t="s">
        <v>1736</v>
      </c>
    </row>
    <row r="838" spans="13:15" x14ac:dyDescent="0.25">
      <c r="M838" t="str">
        <f t="shared" si="21"/>
        <v>829900 - Servicios empresariales n.c.p.</v>
      </c>
      <c r="N838" s="9" t="s">
        <v>1737</v>
      </c>
      <c r="O838" s="9" t="s">
        <v>1738</v>
      </c>
    </row>
    <row r="839" spans="13:15" x14ac:dyDescent="0.25">
      <c r="M839" t="str">
        <f t="shared" si="21"/>
        <v>841100 - Servicios generales de la Administración Pública</v>
      </c>
      <c r="N839" s="9" t="s">
        <v>1739</v>
      </c>
      <c r="O839" s="9" t="s">
        <v>1740</v>
      </c>
    </row>
    <row r="840" spans="13:15" x14ac:dyDescent="0.25">
      <c r="M840" t="str">
        <f t="shared" si="21"/>
        <v>841200 - Servicios para la regulación de las actividades sanitarias, educativas, culturales, y restantes servicios sociales, excepto seguridad social obligatoria</v>
      </c>
      <c r="N840" s="9" t="s">
        <v>1741</v>
      </c>
      <c r="O840" s="9" t="s">
        <v>1742</v>
      </c>
    </row>
    <row r="841" spans="13:15" x14ac:dyDescent="0.25">
      <c r="M841" t="str">
        <f t="shared" si="21"/>
        <v>841300 - Servicios para la regulación de la actividad económica</v>
      </c>
      <c r="N841" s="9" t="s">
        <v>1743</v>
      </c>
      <c r="O841" s="9" t="s">
        <v>1744</v>
      </c>
    </row>
    <row r="842" spans="13:15" x14ac:dyDescent="0.25">
      <c r="M842" t="str">
        <f t="shared" si="21"/>
        <v>841900 - Servicios auxiliares para los servicios generales de la Administración Pública</v>
      </c>
      <c r="N842" s="9" t="s">
        <v>1745</v>
      </c>
      <c r="O842" s="9" t="s">
        <v>1746</v>
      </c>
    </row>
    <row r="843" spans="13:15" x14ac:dyDescent="0.25">
      <c r="M843" t="str">
        <f t="shared" si="21"/>
        <v>842100 - Servicios de asuntos exteriores</v>
      </c>
      <c r="N843" s="9" t="s">
        <v>1747</v>
      </c>
      <c r="O843" s="9" t="s">
        <v>1748</v>
      </c>
    </row>
    <row r="844" spans="13:15" x14ac:dyDescent="0.25">
      <c r="M844" t="str">
        <f t="shared" si="21"/>
        <v>842200 - Servicios de defensa</v>
      </c>
      <c r="N844" s="9" t="s">
        <v>1749</v>
      </c>
      <c r="O844" s="9" t="s">
        <v>1750</v>
      </c>
    </row>
    <row r="845" spans="13:15" x14ac:dyDescent="0.25">
      <c r="M845" t="str">
        <f t="shared" si="21"/>
        <v>842300 - Servicios para el orden público y la seguridad</v>
      </c>
      <c r="N845" s="9" t="s">
        <v>1751</v>
      </c>
      <c r="O845" s="9" t="s">
        <v>1752</v>
      </c>
    </row>
    <row r="846" spans="13:15" x14ac:dyDescent="0.25">
      <c r="M846" t="str">
        <f t="shared" si="21"/>
        <v>842400 - Servicios de justicia</v>
      </c>
      <c r="N846" s="9" t="s">
        <v>1753</v>
      </c>
      <c r="O846" s="9" t="s">
        <v>1754</v>
      </c>
    </row>
    <row r="847" spans="13:15" x14ac:dyDescent="0.25">
      <c r="M847" t="str">
        <f t="shared" si="21"/>
        <v>842500 - Servicios de protección civil</v>
      </c>
      <c r="N847" s="9" t="s">
        <v>1755</v>
      </c>
      <c r="O847" s="9" t="s">
        <v>1756</v>
      </c>
    </row>
    <row r="848" spans="13:15" x14ac:dyDescent="0.25">
      <c r="M848" t="str">
        <f t="shared" si="21"/>
        <v>843000 - Servicios de la seguridad social obligatoria, excepto obras sociales</v>
      </c>
      <c r="N848" s="9" t="s">
        <v>1757</v>
      </c>
      <c r="O848" s="9" t="s">
        <v>1758</v>
      </c>
    </row>
    <row r="849" spans="13:15" x14ac:dyDescent="0.25">
      <c r="M849" t="str">
        <f t="shared" si="21"/>
        <v>851010 - Guarderías y jardines maternales</v>
      </c>
      <c r="N849" s="9" t="s">
        <v>1759</v>
      </c>
      <c r="O849" s="9" t="s">
        <v>1760</v>
      </c>
    </row>
    <row r="850" spans="13:15" x14ac:dyDescent="0.25">
      <c r="M850" t="str">
        <f t="shared" si="21"/>
        <v>851020 - Enseñanza inicial, jardín de infantes y primaria</v>
      </c>
      <c r="N850" s="9" t="s">
        <v>1761</v>
      </c>
      <c r="O850" s="9" t="s">
        <v>1762</v>
      </c>
    </row>
    <row r="851" spans="13:15" x14ac:dyDescent="0.25">
      <c r="M851" t="str">
        <f t="shared" si="21"/>
        <v>852100 - Enseñanza secundaria de formación general</v>
      </c>
      <c r="N851" s="9" t="s">
        <v>1763</v>
      </c>
      <c r="O851" s="9" t="s">
        <v>1764</v>
      </c>
    </row>
    <row r="852" spans="13:15" x14ac:dyDescent="0.25">
      <c r="M852" t="str">
        <f t="shared" si="21"/>
        <v>852200 - Enseñanza secundaria de formación técnica y profesional</v>
      </c>
      <c r="N852" s="9" t="s">
        <v>1765</v>
      </c>
      <c r="O852" s="9" t="s">
        <v>1766</v>
      </c>
    </row>
    <row r="853" spans="13:15" x14ac:dyDescent="0.25">
      <c r="M853" t="str">
        <f t="shared" si="21"/>
        <v>853100 - Enseñanza terciaria</v>
      </c>
      <c r="N853" s="9" t="s">
        <v>1767</v>
      </c>
      <c r="O853" s="9" t="s">
        <v>1768</v>
      </c>
    </row>
    <row r="854" spans="13:15" x14ac:dyDescent="0.25">
      <c r="M854" t="str">
        <f t="shared" si="21"/>
        <v>853201 - Enseñanza universitaria excepto formación de posgrado</v>
      </c>
      <c r="N854" s="9" t="s">
        <v>1769</v>
      </c>
      <c r="O854" s="9" t="s">
        <v>1770</v>
      </c>
    </row>
    <row r="855" spans="13:15" x14ac:dyDescent="0.25">
      <c r="M855" t="str">
        <f t="shared" si="21"/>
        <v>853300 - Formación de posgrado</v>
      </c>
      <c r="N855" s="9" t="s">
        <v>1771</v>
      </c>
      <c r="O855" s="9" t="s">
        <v>1772</v>
      </c>
    </row>
    <row r="856" spans="13:15" x14ac:dyDescent="0.25">
      <c r="M856" t="str">
        <f t="shared" si="21"/>
        <v>854910 - Enseñanza de idiomas</v>
      </c>
      <c r="N856" s="9" t="s">
        <v>1773</v>
      </c>
      <c r="O856" s="9" t="s">
        <v>1774</v>
      </c>
    </row>
    <row r="857" spans="13:15" x14ac:dyDescent="0.25">
      <c r="M857" t="str">
        <f t="shared" si="21"/>
        <v>854920 - Enseñanza de cursos relacionados con informática</v>
      </c>
      <c r="N857" s="9" t="s">
        <v>1775</v>
      </c>
      <c r="O857" s="9" t="s">
        <v>1776</v>
      </c>
    </row>
    <row r="858" spans="13:15" x14ac:dyDescent="0.25">
      <c r="M858" t="str">
        <f t="shared" si="21"/>
        <v>854930 - Enseñanza para adultos, excepto discapacitados</v>
      </c>
      <c r="N858" s="9" t="s">
        <v>1777</v>
      </c>
      <c r="O858" s="9" t="s">
        <v>1778</v>
      </c>
    </row>
    <row r="859" spans="13:15" x14ac:dyDescent="0.25">
      <c r="M859" t="str">
        <f t="shared" si="21"/>
        <v>854940 - Enseñanza especial y para discapacitados</v>
      </c>
      <c r="N859" s="9" t="s">
        <v>1779</v>
      </c>
      <c r="O859" s="9" t="s">
        <v>1780</v>
      </c>
    </row>
    <row r="860" spans="13:15" x14ac:dyDescent="0.25">
      <c r="M860" t="str">
        <f t="shared" si="21"/>
        <v>854950 - Enseñanza de gimnasia, deportes y actividades físicas</v>
      </c>
      <c r="N860" s="9" t="s">
        <v>1781</v>
      </c>
      <c r="O860" s="9" t="s">
        <v>1782</v>
      </c>
    </row>
    <row r="861" spans="13:15" x14ac:dyDescent="0.25">
      <c r="M861" t="str">
        <f t="shared" si="21"/>
        <v>854960 - Enseñanza artística</v>
      </c>
      <c r="N861" s="9" t="s">
        <v>1783</v>
      </c>
      <c r="O861" s="9" t="s">
        <v>1784</v>
      </c>
    </row>
    <row r="862" spans="13:15" x14ac:dyDescent="0.25">
      <c r="M862" t="str">
        <f t="shared" si="21"/>
        <v>854990 - Servicios de enseñanza n.c.p.</v>
      </c>
      <c r="N862" s="9" t="s">
        <v>1785</v>
      </c>
      <c r="O862" s="9" t="s">
        <v>1786</v>
      </c>
    </row>
    <row r="863" spans="13:15" x14ac:dyDescent="0.25">
      <c r="M863" t="str">
        <f t="shared" si="21"/>
        <v>855000 - Servicios de apoyo a la educación</v>
      </c>
      <c r="N863" s="9" t="s">
        <v>1787</v>
      </c>
      <c r="O863" s="9" t="s">
        <v>1788</v>
      </c>
    </row>
    <row r="864" spans="13:15" x14ac:dyDescent="0.25">
      <c r="M864" t="str">
        <f t="shared" si="21"/>
        <v>861010 - Servicios de internación excepto instituciones relacionadas con la salud mental</v>
      </c>
      <c r="N864" s="9" t="s">
        <v>1789</v>
      </c>
      <c r="O864" s="9" t="s">
        <v>1790</v>
      </c>
    </row>
    <row r="865" spans="13:15" x14ac:dyDescent="0.25">
      <c r="M865" t="str">
        <f t="shared" si="21"/>
        <v>861020 - Servicios de internación en instituciones relacionadas con la salud mental</v>
      </c>
      <c r="N865" s="9" t="s">
        <v>1791</v>
      </c>
      <c r="O865" s="9" t="s">
        <v>1792</v>
      </c>
    </row>
    <row r="866" spans="13:15" x14ac:dyDescent="0.25">
      <c r="M866" t="str">
        <f t="shared" si="21"/>
        <v>862110 - Servicios de consulta médica</v>
      </c>
      <c r="N866" s="9" t="s">
        <v>1793</v>
      </c>
      <c r="O866" s="9" t="s">
        <v>1794</v>
      </c>
    </row>
    <row r="867" spans="13:15" x14ac:dyDescent="0.25">
      <c r="M867" t="str">
        <f t="shared" si="21"/>
        <v>862120 - Servicios de proveedores de atención médica domiciliaria</v>
      </c>
      <c r="N867" s="9" t="s">
        <v>1795</v>
      </c>
      <c r="O867" s="9" t="s">
        <v>1796</v>
      </c>
    </row>
    <row r="868" spans="13:15" x14ac:dyDescent="0.25">
      <c r="M868" t="str">
        <f t="shared" si="21"/>
        <v>862130 - Servicios de atención médica en dispensarios, salitas, vacunatorios y otros locales de atención primaria de la salud</v>
      </c>
      <c r="N868" s="9" t="s">
        <v>1797</v>
      </c>
      <c r="O868" s="9" t="s">
        <v>1798</v>
      </c>
    </row>
    <row r="869" spans="13:15" x14ac:dyDescent="0.25">
      <c r="M869" t="str">
        <f t="shared" si="21"/>
        <v>862200 - Servicios odontológicos</v>
      </c>
      <c r="N869" s="9" t="s">
        <v>1799</v>
      </c>
      <c r="O869" s="9" t="s">
        <v>1800</v>
      </c>
    </row>
    <row r="870" spans="13:15" x14ac:dyDescent="0.25">
      <c r="M870" t="str">
        <f t="shared" si="21"/>
        <v>863110 - Servicios de prácticas de diagnóstico en laboratorios</v>
      </c>
      <c r="N870" s="9" t="s">
        <v>1801</v>
      </c>
      <c r="O870" s="9" t="s">
        <v>1802</v>
      </c>
    </row>
    <row r="871" spans="13:15" x14ac:dyDescent="0.25">
      <c r="M871" t="str">
        <f t="shared" si="21"/>
        <v>863120 - Servicios de prácticas de diagnóstico por imágenes</v>
      </c>
      <c r="N871" s="9" t="s">
        <v>1803</v>
      </c>
      <c r="O871" s="9" t="s">
        <v>1804</v>
      </c>
    </row>
    <row r="872" spans="13:15" x14ac:dyDescent="0.25">
      <c r="M872" t="str">
        <f t="shared" si="21"/>
        <v>863190 - Servicios de prácticas de diagnóstico n.c.p.</v>
      </c>
      <c r="N872" s="9" t="s">
        <v>1805</v>
      </c>
      <c r="O872" s="9" t="s">
        <v>1806</v>
      </c>
    </row>
    <row r="873" spans="13:15" x14ac:dyDescent="0.25">
      <c r="M873" t="str">
        <f t="shared" si="21"/>
        <v>863200 - Servicios de tratamiento</v>
      </c>
      <c r="N873" s="9" t="s">
        <v>1807</v>
      </c>
      <c r="O873" s="9" t="s">
        <v>1808</v>
      </c>
    </row>
    <row r="874" spans="13:15" x14ac:dyDescent="0.25">
      <c r="M874" t="str">
        <f t="shared" si="21"/>
        <v>863300 - Servicio médico integrado de consulta, diagnóstico y tratamiento</v>
      </c>
      <c r="N874" s="9" t="s">
        <v>1809</v>
      </c>
      <c r="O874" s="9" t="s">
        <v>1810</v>
      </c>
    </row>
    <row r="875" spans="13:15" x14ac:dyDescent="0.25">
      <c r="M875" t="str">
        <f t="shared" si="21"/>
        <v>864000 - Servicios de emergencias y traslados</v>
      </c>
      <c r="N875" s="9" t="s">
        <v>1811</v>
      </c>
      <c r="O875" s="9" t="s">
        <v>1812</v>
      </c>
    </row>
    <row r="876" spans="13:15" x14ac:dyDescent="0.25">
      <c r="M876" t="str">
        <f t="shared" si="21"/>
        <v>869010 - Servicios de rehabilitación física</v>
      </c>
      <c r="N876" s="9" t="s">
        <v>1813</v>
      </c>
      <c r="O876" s="1" t="s">
        <v>1814</v>
      </c>
    </row>
    <row r="877" spans="13:15" x14ac:dyDescent="0.25">
      <c r="M877" t="str">
        <f t="shared" si="21"/>
        <v>869090 - Servicios relacionados con la salud humana n.c.p.</v>
      </c>
      <c r="N877" s="9" t="s">
        <v>1815</v>
      </c>
      <c r="O877" s="9" t="s">
        <v>1816</v>
      </c>
    </row>
    <row r="878" spans="13:15" x14ac:dyDescent="0.25">
      <c r="M878" t="str">
        <f t="shared" si="21"/>
        <v>870100 - Servicios de atención a personas con problemas de salud mental o de adicciones, con alojamiento</v>
      </c>
      <c r="N878" s="9" t="s">
        <v>1817</v>
      </c>
      <c r="O878" s="9" t="s">
        <v>1818</v>
      </c>
    </row>
    <row r="879" spans="13:15" x14ac:dyDescent="0.25">
      <c r="M879" t="str">
        <f t="shared" si="21"/>
        <v>870210 - Servicios de atención a ancianos con alojamiento</v>
      </c>
      <c r="N879" s="9" t="s">
        <v>1819</v>
      </c>
      <c r="O879" s="9" t="s">
        <v>1820</v>
      </c>
    </row>
    <row r="880" spans="13:15" x14ac:dyDescent="0.25">
      <c r="M880" t="str">
        <f t="shared" si="21"/>
        <v>870220 - Servicios de atención a personas minusválidas con alojamiento</v>
      </c>
      <c r="N880" s="9" t="s">
        <v>1821</v>
      </c>
      <c r="O880" s="9" t="s">
        <v>1822</v>
      </c>
    </row>
    <row r="881" spans="13:15" x14ac:dyDescent="0.25">
      <c r="M881" t="str">
        <f t="shared" si="21"/>
        <v>870910 - Servicios de atención a niños y adolescentes carenciados con alojamiento</v>
      </c>
      <c r="N881" s="9" t="s">
        <v>1823</v>
      </c>
      <c r="O881" s="9" t="s">
        <v>1824</v>
      </c>
    </row>
    <row r="882" spans="13:15" x14ac:dyDescent="0.25">
      <c r="M882" t="str">
        <f t="shared" si="21"/>
        <v>870920 - Servicios de atención a mujeres con alojamiento</v>
      </c>
      <c r="N882" s="9" t="s">
        <v>1825</v>
      </c>
      <c r="O882" s="9" t="s">
        <v>1826</v>
      </c>
    </row>
    <row r="883" spans="13:15" x14ac:dyDescent="0.25">
      <c r="M883" t="str">
        <f t="shared" si="21"/>
        <v>870990 - Servicios sociales con alojamiento n.c.p.</v>
      </c>
      <c r="N883" s="9" t="s">
        <v>1827</v>
      </c>
      <c r="O883" s="9" t="s">
        <v>1828</v>
      </c>
    </row>
    <row r="884" spans="13:15" x14ac:dyDescent="0.25">
      <c r="M884" t="str">
        <f t="shared" si="21"/>
        <v>880000 - Servicios sociales sin alojamiento</v>
      </c>
      <c r="N884" s="9" t="s">
        <v>1829</v>
      </c>
      <c r="O884" s="9" t="s">
        <v>1830</v>
      </c>
    </row>
    <row r="885" spans="13:15" x14ac:dyDescent="0.25">
      <c r="M885" t="str">
        <f t="shared" si="21"/>
        <v>900 - Servicios artísticos y de espectáculos</v>
      </c>
      <c r="N885" s="9" t="s">
        <v>1831</v>
      </c>
      <c r="O885" s="1" t="s">
        <v>1832</v>
      </c>
    </row>
    <row r="886" spans="13:15" x14ac:dyDescent="0.25">
      <c r="M886" t="str">
        <f t="shared" si="21"/>
        <v>900011 - Producción de espectáculos teatrales y musicales</v>
      </c>
      <c r="N886" s="9" t="s">
        <v>1833</v>
      </c>
      <c r="O886" s="9" t="s">
        <v>1834</v>
      </c>
    </row>
    <row r="887" spans="13:15" x14ac:dyDescent="0.25">
      <c r="M887" t="str">
        <f t="shared" si="21"/>
        <v>900021 - Composición y representación de obras teatrales, musicales y artísticas</v>
      </c>
      <c r="N887" s="9" t="s">
        <v>1835</v>
      </c>
      <c r="O887" s="9" t="s">
        <v>1836</v>
      </c>
    </row>
    <row r="888" spans="13:15" x14ac:dyDescent="0.25">
      <c r="M888" t="str">
        <f t="shared" si="21"/>
        <v>900030 - Servicios conexos a la producción de espectáculos teatrales y musicales</v>
      </c>
      <c r="N888" s="9" t="s">
        <v>1837</v>
      </c>
      <c r="O888" s="9" t="s">
        <v>1838</v>
      </c>
    </row>
    <row r="889" spans="13:15" x14ac:dyDescent="0.25">
      <c r="M889" t="str">
        <f t="shared" si="21"/>
        <v>900040 - Servicios de agencias de ventas de entradas</v>
      </c>
      <c r="N889" s="9" t="s">
        <v>1839</v>
      </c>
      <c r="O889" s="9" t="s">
        <v>1840</v>
      </c>
    </row>
    <row r="890" spans="13:15" x14ac:dyDescent="0.25">
      <c r="M890" t="str">
        <f t="shared" si="21"/>
        <v>900091 - Servicios de espectáculos artísticos n.c.p.</v>
      </c>
      <c r="N890" s="9" t="s">
        <v>1841</v>
      </c>
      <c r="O890" s="9" t="s">
        <v>1842</v>
      </c>
    </row>
    <row r="891" spans="13:15" x14ac:dyDescent="0.25">
      <c r="M891" t="str">
        <f t="shared" si="21"/>
        <v>910100 - Servicios de bibliotecas y archivos</v>
      </c>
      <c r="N891" s="9" t="s">
        <v>1843</v>
      </c>
      <c r="O891" s="9" t="s">
        <v>1844</v>
      </c>
    </row>
    <row r="892" spans="13:15" x14ac:dyDescent="0.25">
      <c r="M892" t="str">
        <f t="shared" si="21"/>
        <v>910200 - Servicios de museos y preservación de lugares y edificios históricos</v>
      </c>
      <c r="N892" s="9" t="s">
        <v>1845</v>
      </c>
      <c r="O892" s="9" t="s">
        <v>1846</v>
      </c>
    </row>
    <row r="893" spans="13:15" x14ac:dyDescent="0.25">
      <c r="M893" t="str">
        <f t="shared" si="21"/>
        <v>910300 - Servicios de jardines botánicos, zoológicos y de parques nacionales</v>
      </c>
      <c r="N893" s="9" t="s">
        <v>1847</v>
      </c>
      <c r="O893" s="9" t="s">
        <v>1848</v>
      </c>
    </row>
    <row r="894" spans="13:15" x14ac:dyDescent="0.25">
      <c r="M894" t="str">
        <f t="shared" si="21"/>
        <v>910900 - Servicios culturales n.c.p.</v>
      </c>
      <c r="N894" s="9" t="s">
        <v>1849</v>
      </c>
      <c r="O894" s="9" t="s">
        <v>1850</v>
      </c>
    </row>
    <row r="895" spans="13:15" x14ac:dyDescent="0.25">
      <c r="M895" t="str">
        <f t="shared" si="21"/>
        <v>920001 - Servicios de recepción de apuestas de quiniela, lotería y similares</v>
      </c>
      <c r="N895" s="9" t="s">
        <v>1851</v>
      </c>
      <c r="O895" s="9" t="s">
        <v>1852</v>
      </c>
    </row>
    <row r="896" spans="13:15" x14ac:dyDescent="0.25">
      <c r="M896" t="str">
        <f t="shared" si="21"/>
        <v>920009 - Servicios relacionados con juegos de azar y apuestas n.c.p.</v>
      </c>
      <c r="N896" s="9" t="s">
        <v>1853</v>
      </c>
      <c r="O896" s="9" t="s">
        <v>1854</v>
      </c>
    </row>
    <row r="897" spans="13:15" x14ac:dyDescent="0.25">
      <c r="M897" t="str">
        <f t="shared" si="21"/>
        <v>931010 - Servicios de organización, dirección y gestión de prácticas deportivas en clubes</v>
      </c>
      <c r="N897" s="9" t="s">
        <v>1855</v>
      </c>
      <c r="O897" s="9" t="s">
        <v>1856</v>
      </c>
    </row>
    <row r="898" spans="13:15" x14ac:dyDescent="0.25">
      <c r="M898" t="str">
        <f t="shared" si="21"/>
        <v>931020 - Explotación de instalaciones deportivas, excepto clubes</v>
      </c>
      <c r="N898" s="9" t="s">
        <v>1857</v>
      </c>
      <c r="O898" s="9" t="s">
        <v>1858</v>
      </c>
    </row>
    <row r="899" spans="13:15" x14ac:dyDescent="0.25">
      <c r="M899" t="str">
        <f t="shared" si="21"/>
        <v>931030 - Promoción y producción de espectáculos deportivos</v>
      </c>
      <c r="N899" s="9" t="s">
        <v>1859</v>
      </c>
      <c r="O899" s="9" t="s">
        <v>1860</v>
      </c>
    </row>
    <row r="900" spans="13:15" x14ac:dyDescent="0.25">
      <c r="M900" t="str">
        <f t="shared" ref="M900:M942" si="22">+N900&amp;" - "&amp;O900</f>
        <v>931041 - Servicios prestados por deportistas y atletas para la realización de prácticas deportivas</v>
      </c>
      <c r="N900" s="9" t="s">
        <v>1861</v>
      </c>
      <c r="O900" s="9" t="s">
        <v>1862</v>
      </c>
    </row>
    <row r="901" spans="13:15" x14ac:dyDescent="0.25">
      <c r="M901" t="str">
        <f t="shared" si="22"/>
        <v>931042 - Servicios prestados por profesionales y técnicos para la realización de prácticas deportivas</v>
      </c>
      <c r="N901" s="9" t="s">
        <v>1863</v>
      </c>
      <c r="O901" s="9" t="s">
        <v>1864</v>
      </c>
    </row>
    <row r="902" spans="13:15" x14ac:dyDescent="0.25">
      <c r="M902" t="str">
        <f t="shared" si="22"/>
        <v>931050 - Servicios de acondicionamiento físico</v>
      </c>
      <c r="N902" s="9" t="s">
        <v>1865</v>
      </c>
      <c r="O902" s="9" t="s">
        <v>1866</v>
      </c>
    </row>
    <row r="903" spans="13:15" x14ac:dyDescent="0.25">
      <c r="M903" t="str">
        <f t="shared" si="22"/>
        <v>931090 - Servicios para la práctica deportiva n.c.p.</v>
      </c>
      <c r="N903" s="9" t="s">
        <v>1867</v>
      </c>
      <c r="O903" s="9" t="s">
        <v>1868</v>
      </c>
    </row>
    <row r="904" spans="13:15" x14ac:dyDescent="0.25">
      <c r="M904" t="str">
        <f t="shared" si="22"/>
        <v>939010 - Servicios de parques de diversiones y parques temáticos</v>
      </c>
      <c r="N904" s="9" t="s">
        <v>1869</v>
      </c>
      <c r="O904" s="9" t="s">
        <v>1870</v>
      </c>
    </row>
    <row r="905" spans="13:15" x14ac:dyDescent="0.25">
      <c r="M905" t="str">
        <f t="shared" si="22"/>
        <v>939020 - Servicios de salones de juegos</v>
      </c>
      <c r="N905" s="9" t="s">
        <v>1871</v>
      </c>
      <c r="O905" s="9" t="s">
        <v>1872</v>
      </c>
    </row>
    <row r="906" spans="13:15" x14ac:dyDescent="0.25">
      <c r="M906" t="str">
        <f t="shared" si="22"/>
        <v>939030 - Servicios de salones de baile, discotecas y similares</v>
      </c>
      <c r="N906" s="9" t="s">
        <v>1873</v>
      </c>
      <c r="O906" s="9" t="s">
        <v>1874</v>
      </c>
    </row>
    <row r="907" spans="13:15" x14ac:dyDescent="0.25">
      <c r="M907" t="str">
        <f t="shared" si="22"/>
        <v>939090 - Servicios de entretenimiento n.c.p.</v>
      </c>
      <c r="N907" s="9" t="s">
        <v>1875</v>
      </c>
      <c r="O907" s="9" t="s">
        <v>1876</v>
      </c>
    </row>
    <row r="908" spans="13:15" x14ac:dyDescent="0.25">
      <c r="M908" t="str">
        <f t="shared" si="22"/>
        <v>941100 - Servicios de organizaciones empresariales y de empleadores</v>
      </c>
      <c r="N908" s="9" t="s">
        <v>1877</v>
      </c>
      <c r="O908" s="9" t="s">
        <v>1878</v>
      </c>
    </row>
    <row r="909" spans="13:15" x14ac:dyDescent="0.25">
      <c r="M909" t="str">
        <f t="shared" si="22"/>
        <v>941200 - Servicios de organizaciones profesionales</v>
      </c>
      <c r="N909" s="9" t="s">
        <v>1879</v>
      </c>
      <c r="O909" s="9" t="s">
        <v>1880</v>
      </c>
    </row>
    <row r="910" spans="13:15" x14ac:dyDescent="0.25">
      <c r="M910" t="str">
        <f t="shared" si="22"/>
        <v>942 - Servicios de sindicatos</v>
      </c>
      <c r="N910" s="9" t="s">
        <v>1881</v>
      </c>
      <c r="O910" s="9" t="s">
        <v>1882</v>
      </c>
    </row>
    <row r="911" spans="13:15" x14ac:dyDescent="0.25">
      <c r="M911" t="str">
        <f t="shared" si="22"/>
        <v>942000 - Servicios de sindicatos</v>
      </c>
      <c r="N911" s="9" t="s">
        <v>1883</v>
      </c>
      <c r="O911" s="1" t="s">
        <v>1882</v>
      </c>
    </row>
    <row r="912" spans="13:15" x14ac:dyDescent="0.25">
      <c r="M912" t="str">
        <f t="shared" si="22"/>
        <v>949100 - Servicios de organizaciones religiosas</v>
      </c>
      <c r="N912" s="9" t="s">
        <v>1884</v>
      </c>
      <c r="O912" s="9" t="s">
        <v>1885</v>
      </c>
    </row>
    <row r="913" spans="13:15" x14ac:dyDescent="0.25">
      <c r="M913" t="str">
        <f t="shared" si="22"/>
        <v>949200 - Servicios de organizaciones políticas</v>
      </c>
      <c r="N913" s="9" t="s">
        <v>1886</v>
      </c>
      <c r="O913" s="9" t="s">
        <v>1887</v>
      </c>
    </row>
    <row r="914" spans="13:15" x14ac:dyDescent="0.25">
      <c r="M914" t="str">
        <f t="shared" si="22"/>
        <v>949910 - Servicios de mutuales, excepto mutuales de salud y financieras</v>
      </c>
      <c r="N914" s="9" t="s">
        <v>1888</v>
      </c>
      <c r="O914" s="9" t="s">
        <v>1889</v>
      </c>
    </row>
    <row r="915" spans="13:15" x14ac:dyDescent="0.25">
      <c r="M915" t="str">
        <f t="shared" si="22"/>
        <v>949920 - Servicios de consorcios de edificios</v>
      </c>
      <c r="N915" s="9" t="s">
        <v>1890</v>
      </c>
      <c r="O915" s="9" t="s">
        <v>1891</v>
      </c>
    </row>
    <row r="916" spans="13:15" x14ac:dyDescent="0.25">
      <c r="M916" t="str">
        <f t="shared" si="22"/>
        <v>949930 - Servicios de cooperativas cuando realizan varias actividades</v>
      </c>
      <c r="N916" s="9" t="s">
        <v>1892</v>
      </c>
      <c r="O916" s="9" t="s">
        <v>1893</v>
      </c>
    </row>
    <row r="917" spans="13:15" x14ac:dyDescent="0.25">
      <c r="M917" t="str">
        <f t="shared" si="22"/>
        <v>949990 - Servicios de asociaciones n.c.p.</v>
      </c>
      <c r="N917" s="9" t="s">
        <v>1894</v>
      </c>
      <c r="O917" s="9" t="s">
        <v>1895</v>
      </c>
    </row>
    <row r="918" spans="13:15" x14ac:dyDescent="0.25">
      <c r="M918" t="str">
        <f t="shared" si="22"/>
        <v>951100 - Reparación y mantenimiento de equipos informáticos</v>
      </c>
      <c r="N918" s="9" t="s">
        <v>1896</v>
      </c>
      <c r="O918" s="9" t="s">
        <v>1897</v>
      </c>
    </row>
    <row r="919" spans="13:15" x14ac:dyDescent="0.25">
      <c r="M919" t="str">
        <f t="shared" si="22"/>
        <v>951200 - Reparación y mantenimiento de equipos de telefonía y de comunicación</v>
      </c>
      <c r="N919" s="9" t="s">
        <v>1898</v>
      </c>
      <c r="O919" s="9" t="s">
        <v>1899</v>
      </c>
    </row>
    <row r="920" spans="13:15" x14ac:dyDescent="0.25">
      <c r="M920" t="str">
        <f t="shared" si="22"/>
        <v>952100 - Reparación de artículos eléctricos y electrónicos de uso doméstico</v>
      </c>
      <c r="N920" s="9" t="s">
        <v>1900</v>
      </c>
      <c r="O920" s="9" t="s">
        <v>1901</v>
      </c>
    </row>
    <row r="921" spans="13:15" x14ac:dyDescent="0.25">
      <c r="M921" t="str">
        <f t="shared" si="22"/>
        <v>952200 - Reparación de calzado y artículos de marroquinería</v>
      </c>
      <c r="N921" s="9" t="s">
        <v>1902</v>
      </c>
      <c r="O921" s="9" t="s">
        <v>1903</v>
      </c>
    </row>
    <row r="922" spans="13:15" x14ac:dyDescent="0.25">
      <c r="M922" t="str">
        <f t="shared" si="22"/>
        <v>952300 - Reparación de tapizados y muebles</v>
      </c>
      <c r="N922" s="9" t="s">
        <v>1904</v>
      </c>
      <c r="O922" s="9" t="s">
        <v>1905</v>
      </c>
    </row>
    <row r="923" spans="13:15" x14ac:dyDescent="0.25">
      <c r="M923" t="str">
        <f t="shared" si="22"/>
        <v>952910 - Reforma y reparación de cerraduras, duplicación de llaves. Cerrajerías</v>
      </c>
      <c r="N923" s="9" t="s">
        <v>1906</v>
      </c>
      <c r="O923" s="9" t="s">
        <v>1907</v>
      </c>
    </row>
    <row r="924" spans="13:15" x14ac:dyDescent="0.25">
      <c r="M924" t="str">
        <f t="shared" si="22"/>
        <v>952920 - Reparación de relojes y joyas. Relojerías</v>
      </c>
      <c r="N924" s="9" t="s">
        <v>1908</v>
      </c>
      <c r="O924" s="9" t="s">
        <v>1909</v>
      </c>
    </row>
    <row r="925" spans="13:15" x14ac:dyDescent="0.25">
      <c r="M925" t="str">
        <f t="shared" si="22"/>
        <v>952990 - Reparación de efectos personales y enseres domésticos n.c.p.</v>
      </c>
      <c r="N925" s="9" t="s">
        <v>1910</v>
      </c>
      <c r="O925" s="9" t="s">
        <v>1911</v>
      </c>
    </row>
    <row r="926" spans="13:15" x14ac:dyDescent="0.25">
      <c r="M926" t="str">
        <f t="shared" si="22"/>
        <v>960101 - Servicios de limpieza de prendas prestado por tintorerías rápidas</v>
      </c>
      <c r="N926" s="9" t="s">
        <v>1912</v>
      </c>
      <c r="O926" s="9" t="s">
        <v>1913</v>
      </c>
    </row>
    <row r="927" spans="13:15" x14ac:dyDescent="0.25">
      <c r="M927" t="str">
        <f t="shared" si="22"/>
        <v>960102 - Lavado y limpieza de artículos de tela, cuero y/o de piel, incluso la limpieza en seco</v>
      </c>
      <c r="N927" s="9" t="s">
        <v>1914</v>
      </c>
      <c r="O927" s="9" t="s">
        <v>1915</v>
      </c>
    </row>
    <row r="928" spans="13:15" x14ac:dyDescent="0.25">
      <c r="M928" t="str">
        <f t="shared" si="22"/>
        <v>960201 - Servicios de peluquería</v>
      </c>
      <c r="N928" s="9" t="s">
        <v>1916</v>
      </c>
      <c r="O928" s="9" t="s">
        <v>1917</v>
      </c>
    </row>
    <row r="929" spans="13:15" x14ac:dyDescent="0.25">
      <c r="M929" t="str">
        <f t="shared" si="22"/>
        <v>960202 - Servicios de tratamiento de belleza, excepto los de peluquería</v>
      </c>
      <c r="N929" s="9" t="s">
        <v>1918</v>
      </c>
      <c r="O929" s="9" t="s">
        <v>1919</v>
      </c>
    </row>
    <row r="930" spans="13:15" x14ac:dyDescent="0.25">
      <c r="M930" t="str">
        <f t="shared" si="22"/>
        <v>960300 - Pompas fúnebres y servicios conexos</v>
      </c>
      <c r="N930" s="9" t="s">
        <v>1920</v>
      </c>
      <c r="O930" s="9" t="s">
        <v>1921</v>
      </c>
    </row>
    <row r="931" spans="13:15" x14ac:dyDescent="0.25">
      <c r="M931" t="str">
        <f t="shared" si="22"/>
        <v>960910 - Servicios de centros de estética, spa y similares</v>
      </c>
      <c r="N931" s="9" t="s">
        <v>1922</v>
      </c>
      <c r="O931" s="9" t="s">
        <v>1923</v>
      </c>
    </row>
    <row r="932" spans="13:15" x14ac:dyDescent="0.25">
      <c r="M932" t="str">
        <f t="shared" si="22"/>
        <v>960990 - Servicios personales n.c.p.</v>
      </c>
      <c r="N932" s="9" t="s">
        <v>1924</v>
      </c>
      <c r="O932" s="9" t="s">
        <v>1925</v>
      </c>
    </row>
    <row r="933" spans="13:15" x14ac:dyDescent="0.25">
      <c r="M933" t="str">
        <f t="shared" si="22"/>
        <v>970000 - Servicios de hogares privados que contratan servicio doméstico</v>
      </c>
      <c r="N933" s="9" t="s">
        <v>1926</v>
      </c>
      <c r="O933" s="9" t="s">
        <v>1927</v>
      </c>
    </row>
    <row r="934" spans="13:15" x14ac:dyDescent="0.25">
      <c r="M934" t="str">
        <f t="shared" si="22"/>
        <v>990 - Servicios de organizaciones y órganos extraterritoriales</v>
      </c>
      <c r="N934" s="9" t="s">
        <v>1928</v>
      </c>
      <c r="O934" s="9" t="s">
        <v>1929</v>
      </c>
    </row>
    <row r="935" spans="13:15" x14ac:dyDescent="0.25">
      <c r="M935" t="str">
        <f t="shared" si="22"/>
        <v>990000 - Servicios de organizaciones y órganos extraterritoriales</v>
      </c>
      <c r="N935" s="9" t="s">
        <v>1930</v>
      </c>
      <c r="O935" s="9" t="s">
        <v>1929</v>
      </c>
    </row>
    <row r="936" spans="13:15" x14ac:dyDescent="0.25">
      <c r="M936" t="str">
        <f t="shared" si="22"/>
        <v>000007 - Jubilado</v>
      </c>
      <c r="N936" s="9" t="s">
        <v>1931</v>
      </c>
      <c r="O936" s="9" t="s">
        <v>1932</v>
      </c>
    </row>
    <row r="937" spans="13:15" x14ac:dyDescent="0.25">
      <c r="M937" t="str">
        <f t="shared" si="22"/>
        <v>000008 - Estudiante</v>
      </c>
      <c r="N937" s="9" t="s">
        <v>1933</v>
      </c>
      <c r="O937" s="9" t="s">
        <v>1934</v>
      </c>
    </row>
    <row r="938" spans="13:15" x14ac:dyDescent="0.25">
      <c r="M938" t="str">
        <f t="shared" si="22"/>
        <v>000009 - Ama de casa</v>
      </c>
      <c r="N938" s="9" t="s">
        <v>1935</v>
      </c>
      <c r="O938" s="9" t="s">
        <v>1936</v>
      </c>
    </row>
    <row r="939" spans="13:15" x14ac:dyDescent="0.25">
      <c r="M939" t="str">
        <f t="shared" si="22"/>
        <v>000010 - Ex agente de la Administración Pública</v>
      </c>
      <c r="N939" s="9" t="s">
        <v>1937</v>
      </c>
      <c r="O939" s="9" t="s">
        <v>1938</v>
      </c>
    </row>
    <row r="940" spans="13:15" x14ac:dyDescent="0.25">
      <c r="M940" t="str">
        <f t="shared" si="22"/>
        <v>000011 - Trabajador en relación de dependencia</v>
      </c>
      <c r="N940" s="9" t="s">
        <v>1939</v>
      </c>
      <c r="O940" s="9" t="s">
        <v>1940</v>
      </c>
    </row>
    <row r="941" spans="13:15" x14ac:dyDescent="0.25">
      <c r="M941" t="str">
        <f t="shared" si="22"/>
        <v>000012 - Regularización deudas Trabajadores Autónomos -Desempleado</v>
      </c>
      <c r="N941" s="9" t="s">
        <v>1941</v>
      </c>
      <c r="O941" s="9" t="s">
        <v>1942</v>
      </c>
    </row>
    <row r="942" spans="13:15" x14ac:dyDescent="0.25">
      <c r="M942" t="str">
        <f t="shared" si="22"/>
        <v>000013 - Agricultura Familiar RG 2880/2010.</v>
      </c>
      <c r="N942" s="9" t="s">
        <v>1943</v>
      </c>
      <c r="O942" s="9" t="s">
        <v>1944</v>
      </c>
    </row>
  </sheetData>
  <mergeCells count="1">
    <mergeCell ref="B65:E6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44"/>
  <sheetViews>
    <sheetView topLeftCell="A1032" zoomScale="55" zoomScaleNormal="55" workbookViewId="0">
      <selection activeCell="F8" sqref="F8:F1044"/>
    </sheetView>
  </sheetViews>
  <sheetFormatPr baseColWidth="10" defaultRowHeight="15" x14ac:dyDescent="0.25"/>
  <cols>
    <col min="2" max="2" width="16.28515625" customWidth="1"/>
    <col min="3" max="3" width="6.5703125" bestFit="1" customWidth="1"/>
    <col min="4" max="6" width="52.42578125" customWidth="1"/>
  </cols>
  <sheetData>
    <row r="2" spans="1:6" x14ac:dyDescent="0.25">
      <c r="B2" s="17" t="s">
        <v>1966</v>
      </c>
      <c r="D2">
        <f>SEARCH("_",B8)</f>
        <v>203</v>
      </c>
      <c r="E2" t="str">
        <f>+MID(B8,SEARCH("_",B8)+1,10)</f>
        <v>0001</v>
      </c>
    </row>
    <row r="3" spans="1:6" x14ac:dyDescent="0.25">
      <c r="B3" t="s">
        <v>3</v>
      </c>
      <c r="D3" t="str">
        <f>+MID(B8,D2+1,10)</f>
        <v>0001</v>
      </c>
    </row>
    <row r="4" spans="1:6" x14ac:dyDescent="0.25">
      <c r="B4" t="s">
        <v>1967</v>
      </c>
    </row>
    <row r="5" spans="1:6" x14ac:dyDescent="0.25">
      <c r="B5" s="18" t="s">
        <v>1968</v>
      </c>
    </row>
    <row r="7" spans="1:6" x14ac:dyDescent="0.25">
      <c r="A7" t="s">
        <v>3873</v>
      </c>
      <c r="B7" t="s">
        <v>3860</v>
      </c>
      <c r="C7" t="s">
        <v>3874</v>
      </c>
      <c r="D7" t="s">
        <v>3875</v>
      </c>
      <c r="E7" t="s">
        <v>3876</v>
      </c>
      <c r="F7" t="s">
        <v>3877</v>
      </c>
    </row>
    <row r="8" spans="1:6" ht="60" x14ac:dyDescent="0.25">
      <c r="A8" s="19" t="s">
        <v>1969</v>
      </c>
      <c r="B8" s="20" t="str">
        <f t="shared" ref="B8:B71" si="0">+CONCATENATE(C8," - ",D8," {",E8,"}_",A8)</f>
        <v>1111 - Cultivo de cereales, excepto los de uso forrajero {Cultivo de cereales excepto los forrajeros y los de semillas para siembra
(Incluye arroz con cáscara, cebada excepto la forrajera, trigo, etc.)}_0001</v>
      </c>
      <c r="C8" s="21">
        <v>1111</v>
      </c>
      <c r="D8" s="22" t="s">
        <v>1970</v>
      </c>
      <c r="E8" s="22" t="s">
        <v>1971</v>
      </c>
      <c r="F8" s="41" t="s">
        <v>1972</v>
      </c>
    </row>
    <row r="9" spans="1:6" ht="75" x14ac:dyDescent="0.25">
      <c r="A9" s="19" t="s">
        <v>1973</v>
      </c>
      <c r="B9" s="20" t="str">
        <f t="shared" si="0"/>
        <v>1111 - Cultivo de cereales, excepto los de uso forrajero {Producción de semillas
(Incluye la producción de semillas híbridas y varietales o autofecundadas de cereales, de oleaginosas, de forrajeras, de cultivos industriales, y de semillas de frutales, hortalizas, legumbres, flores, etc.)}_0002</v>
      </c>
      <c r="C9" s="21">
        <v>1111</v>
      </c>
      <c r="D9" s="22" t="s">
        <v>1970</v>
      </c>
      <c r="E9" s="22" t="s">
        <v>1974</v>
      </c>
      <c r="F9" s="41" t="s">
        <v>1972</v>
      </c>
    </row>
    <row r="10" spans="1:6" ht="60" x14ac:dyDescent="0.25">
      <c r="A10" s="19" t="s">
        <v>1975</v>
      </c>
      <c r="B10" s="20" t="str">
        <f t="shared" si="0"/>
        <v>1111 - Cultivo de cereales, excepto los de uso forrajero {Producción de otras formas de propagación de cultivos agrícolas
(Incluye gajos, bulbos, estacas enraizadas o no, esquejes, plantines, etc.)}_0003</v>
      </c>
      <c r="C10" s="21">
        <v>1111</v>
      </c>
      <c r="D10" s="22" t="s">
        <v>1970</v>
      </c>
      <c r="E10" s="22" t="s">
        <v>1976</v>
      </c>
      <c r="F10" s="41" t="s">
        <v>1972</v>
      </c>
    </row>
    <row r="11" spans="1:6" ht="45" x14ac:dyDescent="0.25">
      <c r="A11" s="40" t="s">
        <v>1977</v>
      </c>
      <c r="B11" s="20" t="str">
        <f t="shared" si="0"/>
        <v>1112 - Cultivo de cereales de uso forrajero {Cultivo de cereales forrajeros
(Incluye alpiste, avena, cebada forrajera, centeno, mijo, etc.)}_0004</v>
      </c>
      <c r="C11" s="21">
        <v>1112</v>
      </c>
      <c r="D11" s="22" t="s">
        <v>1978</v>
      </c>
      <c r="E11" s="22" t="s">
        <v>1979</v>
      </c>
      <c r="F11" s="41" t="s">
        <v>1972</v>
      </c>
    </row>
    <row r="12" spans="1:6" ht="75" x14ac:dyDescent="0.25">
      <c r="A12" s="40" t="s">
        <v>1980</v>
      </c>
      <c r="B12" s="20" t="str">
        <f t="shared" si="0"/>
        <v>1112 - Cultivo de cereales de uso forrajero {Producción de semillas
(Incluye la producción de semillas híbridas y varietales o autofecundadas de cereales, de oleaginosas, de forrajeras, de cultivos industriales, y de semillas de frutales, hortalizas, legumbres, flores, etc.)}_0005</v>
      </c>
      <c r="C12" s="21">
        <v>1112</v>
      </c>
      <c r="D12" s="22" t="s">
        <v>1978</v>
      </c>
      <c r="E12" s="22" t="s">
        <v>1974</v>
      </c>
      <c r="F12" s="41" t="s">
        <v>1972</v>
      </c>
    </row>
    <row r="13" spans="1:6" ht="60" x14ac:dyDescent="0.25">
      <c r="A13" s="40" t="s">
        <v>1981</v>
      </c>
      <c r="B13" s="20" t="str">
        <f t="shared" si="0"/>
        <v>1112 - Cultivo de cereales de uso forrajero {Producción de otras formas de propagación de cultivos agrícolas
(Incluye gajos, bulbos, estacas enraizadas o no, esquejes, plantines, etc.)}_0006</v>
      </c>
      <c r="C13" s="21">
        <v>1112</v>
      </c>
      <c r="D13" s="22" t="s">
        <v>1978</v>
      </c>
      <c r="E13" s="22" t="s">
        <v>1976</v>
      </c>
      <c r="F13" s="41" t="s">
        <v>1972</v>
      </c>
    </row>
    <row r="14" spans="1:6" ht="30" x14ac:dyDescent="0.25">
      <c r="A14" s="40" t="s">
        <v>1982</v>
      </c>
      <c r="B14" s="20" t="str">
        <f t="shared" si="0"/>
        <v>1113 - Cultivo de pastos de uso forrajero {Cultivo de pastos forrajeros
(Incluye fardos y rollos )}_0007</v>
      </c>
      <c r="C14" s="21">
        <v>1113</v>
      </c>
      <c r="D14" s="22" t="s">
        <v>77</v>
      </c>
      <c r="E14" s="22" t="s">
        <v>1983</v>
      </c>
      <c r="F14" s="41" t="s">
        <v>1972</v>
      </c>
    </row>
    <row r="15" spans="1:6" ht="90" x14ac:dyDescent="0.25">
      <c r="A15" s="40" t="s">
        <v>1984</v>
      </c>
      <c r="B15" s="20" t="str">
        <f t="shared" si="0"/>
        <v>1121 - Cultivo de soja {Cultivo de oleaginosas excepto el de semillas para siembra
(Incluye los cultivos de oleaginosas para aceites comestibles y/o de uso industrial: cártamo, colza, jojoba, lino oleaginoso, maní, olivo para aceite, ricino, sésamo, tung, etc.)}_0008</v>
      </c>
      <c r="C15" s="21">
        <v>1121</v>
      </c>
      <c r="D15" s="22" t="s">
        <v>79</v>
      </c>
      <c r="E15" s="22" t="s">
        <v>1985</v>
      </c>
      <c r="F15" s="41" t="s">
        <v>1972</v>
      </c>
    </row>
    <row r="16" spans="1:6" ht="75" x14ac:dyDescent="0.25">
      <c r="A16" s="40" t="s">
        <v>1986</v>
      </c>
      <c r="B16" s="20" t="str">
        <f t="shared" si="0"/>
        <v>1121 - Cultivo de soja {Producción de semillas
(Incluye la producción de semillas híbridas y varietales o autofecundadas de cereales, de oleaginosas, de forrajeras, de cultivos industriales, y de semillas de frutales, hortalizas, legumbres, flores, etc.)}_0009</v>
      </c>
      <c r="C16" s="21">
        <v>1121</v>
      </c>
      <c r="D16" s="22" t="s">
        <v>79</v>
      </c>
      <c r="E16" s="22" t="s">
        <v>1974</v>
      </c>
      <c r="F16" s="41" t="s">
        <v>1972</v>
      </c>
    </row>
    <row r="17" spans="1:6" ht="60" x14ac:dyDescent="0.25">
      <c r="A17" s="40" t="s">
        <v>1987</v>
      </c>
      <c r="B17" s="20" t="str">
        <f t="shared" si="0"/>
        <v>1121 - Cultivo de soja {Producción de otras formas de propagación de cultivos agrícolas
(Incluye gajos, bulbos, estacas enraizadas o no, esquejes, plantines, etc.)}_0010</v>
      </c>
      <c r="C17" s="21">
        <v>1121</v>
      </c>
      <c r="D17" s="22" t="s">
        <v>79</v>
      </c>
      <c r="E17" s="22" t="s">
        <v>1976</v>
      </c>
      <c r="F17" s="41" t="s">
        <v>1972</v>
      </c>
    </row>
    <row r="18" spans="1:6" ht="90" x14ac:dyDescent="0.25">
      <c r="A18" s="40" t="s">
        <v>1988</v>
      </c>
      <c r="B18" s="20" t="str">
        <f t="shared" si="0"/>
        <v>1129 - Cultivo de oleaginosas n.c.p., excepto soja {Cultivo de oleaginosas excepto el de semillas para siembra
(Incluye los cultivos de oleaginosas para aceites comestibles y/o de uso industrial: cártamo, colza, jojoba, lino oleaginoso, maní, olivo para aceite, ricino, sésamo, tung, etc.)}_0011</v>
      </c>
      <c r="C18" s="21">
        <v>1129</v>
      </c>
      <c r="D18" s="22" t="s">
        <v>1989</v>
      </c>
      <c r="E18" s="22" t="s">
        <v>1985</v>
      </c>
      <c r="F18" s="41" t="s">
        <v>1972</v>
      </c>
    </row>
    <row r="19" spans="1:6" ht="75" x14ac:dyDescent="0.25">
      <c r="A19" s="40" t="s">
        <v>1990</v>
      </c>
      <c r="B19" s="20" t="str">
        <f t="shared" si="0"/>
        <v>1129 - Cultivo de oleaginosas n.c.p., excepto soja {Producción de semillas
(Incluye la producción de semillas híbridas y varietales o autofecundadas de cereales, de oleaginosas, de forrajeras, de cultivos industriales, y de semillas de frutales, hortalizas, legumbres, flores, etc.)}_0012</v>
      </c>
      <c r="C19" s="21">
        <v>1129</v>
      </c>
      <c r="D19" s="22" t="s">
        <v>1989</v>
      </c>
      <c r="E19" s="22" t="s">
        <v>1974</v>
      </c>
      <c r="F19" s="41" t="s">
        <v>1972</v>
      </c>
    </row>
    <row r="20" spans="1:6" ht="60" x14ac:dyDescent="0.25">
      <c r="A20" s="40" t="s">
        <v>1991</v>
      </c>
      <c r="B20" s="20" t="str">
        <f t="shared" si="0"/>
        <v>1129 - Cultivo de oleaginosas n.c.p., excepto soja {Producción de otras formas de propagación de cultivos agrícolas
(Incluye gajos, bulbos, estacas enraizadas o no, esquejes, plantines, etc.)}_0013</v>
      </c>
      <c r="C20" s="21">
        <v>1129</v>
      </c>
      <c r="D20" s="22" t="s">
        <v>1989</v>
      </c>
      <c r="E20" s="22" t="s">
        <v>1976</v>
      </c>
      <c r="F20" s="41" t="s">
        <v>1972</v>
      </c>
    </row>
    <row r="21" spans="1:6" ht="30" x14ac:dyDescent="0.25">
      <c r="A21" s="40" t="s">
        <v>1992</v>
      </c>
      <c r="B21" s="20" t="str">
        <f t="shared" si="0"/>
        <v>1131 - Cultivo de papa, batata y mandioca {Cultivo de papa, batata y mandioca
}_0014</v>
      </c>
      <c r="C21" s="21">
        <v>1131</v>
      </c>
      <c r="D21" s="22" t="s">
        <v>85</v>
      </c>
      <c r="E21" s="22" t="s">
        <v>1993</v>
      </c>
      <c r="F21" s="41" t="s">
        <v>1972</v>
      </c>
    </row>
    <row r="22" spans="1:6" ht="75" x14ac:dyDescent="0.25">
      <c r="A22" s="40" t="s">
        <v>1994</v>
      </c>
      <c r="B22" s="20" t="str">
        <f t="shared" si="0"/>
        <v>1131 - Cultivo de papa, batata y mandioca {Producción de semillas
(Incluye la producción de semillas híbridas y varietales o autofecundadas de cereales, de oleaginosas, de forrajeras, de cultivos industriales, y de semillas de frutales, hortalizas, legumbres, flores, etc.)}_0015</v>
      </c>
      <c r="C22" s="21">
        <v>1131</v>
      </c>
      <c r="D22" s="22" t="s">
        <v>85</v>
      </c>
      <c r="E22" s="22" t="s">
        <v>1974</v>
      </c>
      <c r="F22" s="41" t="s">
        <v>1972</v>
      </c>
    </row>
    <row r="23" spans="1:6" ht="60" x14ac:dyDescent="0.25">
      <c r="A23" s="40" t="s">
        <v>1995</v>
      </c>
      <c r="B23" s="20" t="str">
        <f t="shared" si="0"/>
        <v>1131 - Cultivo de papa, batata y mandioca {Producción de otras formas de propagación de cultivos agrícolas
(Incluye gajos, bulbos, estacas enraizadas o no, esquejes, plantines, etc.)}_0016</v>
      </c>
      <c r="C23" s="21">
        <v>1131</v>
      </c>
      <c r="D23" s="22" t="s">
        <v>85</v>
      </c>
      <c r="E23" s="22" t="s">
        <v>1976</v>
      </c>
      <c r="F23" s="41" t="s">
        <v>1972</v>
      </c>
    </row>
    <row r="24" spans="1:6" ht="60" x14ac:dyDescent="0.25">
      <c r="A24" s="40" t="s">
        <v>1996</v>
      </c>
      <c r="B24" s="20" t="str">
        <f t="shared" si="0"/>
        <v>1132 - Cultivo de bulbos, brotes, raíces y hortalizas de fruto {Cultivo de bulbos, brotes, raíces y hortalizas de fruto
(Incluye ajo ,berenjena, cebolla, calabaza, espárrago, frutilla, melón, pepino, ají, pimiento, sandía, zanahoria, zapallo, zapallito, etc.)}_0017</v>
      </c>
      <c r="C24" s="21">
        <v>1132</v>
      </c>
      <c r="D24" s="22" t="s">
        <v>1997</v>
      </c>
      <c r="E24" s="22" t="s">
        <v>1998</v>
      </c>
      <c r="F24" s="41" t="s">
        <v>1972</v>
      </c>
    </row>
    <row r="25" spans="1:6" ht="75" x14ac:dyDescent="0.25">
      <c r="A25" s="40" t="s">
        <v>1999</v>
      </c>
      <c r="B25" s="20" t="str">
        <f t="shared" si="0"/>
        <v>1132 - Cultivo de bulbos, brotes, raíces y hortalizas de fruto {Producción de semillas
(Incluye la producción de semillas híbridas y varietales o autofecundadas de cereales, de oleaginosas, de forrajeras, de cultivos industriales, y de semillas de frutales, hortalizas, legumbres, flores, etc.)}_0018</v>
      </c>
      <c r="C25" s="21">
        <v>1132</v>
      </c>
      <c r="D25" s="22" t="s">
        <v>1997</v>
      </c>
      <c r="E25" s="22" t="s">
        <v>1974</v>
      </c>
      <c r="F25" s="41" t="s">
        <v>1972</v>
      </c>
    </row>
    <row r="26" spans="1:6" ht="60" x14ac:dyDescent="0.25">
      <c r="A26" s="40" t="s">
        <v>2000</v>
      </c>
      <c r="B26" s="20" t="str">
        <f t="shared" si="0"/>
        <v>1132 - Cultivo de bulbos, brotes, raíces y hortalizas de fruto {Producción de otras formas de propagación de cultivos agrícolas
(Incluye gajos, bulbos, estacas enraizadas o no, esquejes, plantines, etc.)}_0019</v>
      </c>
      <c r="C26" s="21">
        <v>1132</v>
      </c>
      <c r="D26" s="22" t="s">
        <v>1997</v>
      </c>
      <c r="E26" s="22" t="s">
        <v>1976</v>
      </c>
      <c r="F26" s="41" t="s">
        <v>1972</v>
      </c>
    </row>
    <row r="27" spans="1:6" ht="60" x14ac:dyDescent="0.25">
      <c r="A27" s="40" t="s">
        <v>2001</v>
      </c>
      <c r="B27" s="20" t="str">
        <f t="shared" si="0"/>
        <v>1133 - Cultivo de hortalizas de hoja y de otras hortalizas frescas {Cultivo de hortalizas de hoja y de otras hortalizas frescas
(Incluye acelga, apio, alcaparra, cebolla de verdeo, choclo, coles, espinaca, lechuga, perejil, radicheta, repollo, etc.)}_0020</v>
      </c>
      <c r="C27" s="21">
        <v>1133</v>
      </c>
      <c r="D27" s="22" t="s">
        <v>91</v>
      </c>
      <c r="E27" s="22" t="s">
        <v>2002</v>
      </c>
      <c r="F27" s="41" t="s">
        <v>1972</v>
      </c>
    </row>
    <row r="28" spans="1:6" ht="75" x14ac:dyDescent="0.25">
      <c r="A28" s="40" t="s">
        <v>2003</v>
      </c>
      <c r="B28" s="20" t="str">
        <f t="shared" si="0"/>
        <v>1133 - Cultivo de hortalizas de hoja y de otras hortalizas frescas {Producción de semillas
(Incluye la producción de semillas híbridas y varietales o autofecundadas de cereales, de oleaginosas, de forrajeras, de cultivos industriales, y de semillas de frutales, hortalizas, legumbres, flores, etc.)}_0021</v>
      </c>
      <c r="C28" s="21">
        <v>1133</v>
      </c>
      <c r="D28" s="22" t="s">
        <v>91</v>
      </c>
      <c r="E28" s="22" t="s">
        <v>1974</v>
      </c>
      <c r="F28" s="41" t="s">
        <v>1972</v>
      </c>
    </row>
    <row r="29" spans="1:6" ht="60" x14ac:dyDescent="0.25">
      <c r="A29" s="40" t="s">
        <v>2004</v>
      </c>
      <c r="B29" s="20" t="str">
        <f t="shared" si="0"/>
        <v>1133 - Cultivo de hortalizas de hoja y de otras hortalizas frescas {Producción de otras formas de propagación de cultivos agrícolas
(Incluye gajos, bulbos, estacas enraizadas o no, esquejes, plantines, etc.)}_0022</v>
      </c>
      <c r="C29" s="21">
        <v>1133</v>
      </c>
      <c r="D29" s="22" t="s">
        <v>91</v>
      </c>
      <c r="E29" s="22" t="s">
        <v>1976</v>
      </c>
      <c r="F29" s="41" t="s">
        <v>1972</v>
      </c>
    </row>
    <row r="30" spans="1:6" ht="45" x14ac:dyDescent="0.25">
      <c r="A30" s="40" t="s">
        <v>2005</v>
      </c>
      <c r="B30" s="20" t="str">
        <f t="shared" si="0"/>
        <v>1134 - Cultivo de legumbres {Cultivo de legumbres
(Incluye el cultivo de legumbres frescas y secas: arveja, chaucha, haba, lupino, poroto, lenteja, etc.)}_0023</v>
      </c>
      <c r="C30" s="21">
        <v>1134</v>
      </c>
      <c r="D30" s="22" t="s">
        <v>2006</v>
      </c>
      <c r="E30" s="22" t="s">
        <v>2007</v>
      </c>
      <c r="F30" s="41" t="s">
        <v>1972</v>
      </c>
    </row>
    <row r="31" spans="1:6" ht="75" x14ac:dyDescent="0.25">
      <c r="A31" s="40" t="s">
        <v>2008</v>
      </c>
      <c r="B31" s="20" t="str">
        <f t="shared" si="0"/>
        <v>1134 - Cultivo de legumbres {Producción de semillas
(Incluye la producción de semillas híbridas y varietales o autofecundadas de cereales, de oleaginosas, de forrajeras, de cultivos industriales, y de semillas de frutales, hortalizas, legumbres, flores, etc.)}_0024</v>
      </c>
      <c r="C31" s="21">
        <v>1134</v>
      </c>
      <c r="D31" s="22" t="s">
        <v>2006</v>
      </c>
      <c r="E31" s="22" t="s">
        <v>1974</v>
      </c>
      <c r="F31" s="41" t="s">
        <v>1972</v>
      </c>
    </row>
    <row r="32" spans="1:6" ht="60" x14ac:dyDescent="0.25">
      <c r="A32" s="40" t="s">
        <v>2009</v>
      </c>
      <c r="B32" s="20" t="str">
        <f t="shared" si="0"/>
        <v>1134 - Cultivo de legumbres {Producción de otras formas de propagación de cultivos agrícolas
(Incluye gajos, bulbos, estacas enraizadas o no, esquejes, plantines, etc.)}_0025</v>
      </c>
      <c r="C32" s="21">
        <v>1134</v>
      </c>
      <c r="D32" s="22" t="s">
        <v>2006</v>
      </c>
      <c r="E32" s="22" t="s">
        <v>1976</v>
      </c>
      <c r="F32" s="41" t="s">
        <v>1972</v>
      </c>
    </row>
    <row r="33" spans="1:6" ht="30" x14ac:dyDescent="0.25">
      <c r="A33" s="40" t="s">
        <v>2010</v>
      </c>
      <c r="B33" s="20" t="str">
        <f t="shared" si="0"/>
        <v>1140 - Cultivo de tabaco {Cultivo de tabaco
}_0026</v>
      </c>
      <c r="C33" s="21">
        <v>1140</v>
      </c>
      <c r="D33" s="22" t="s">
        <v>97</v>
      </c>
      <c r="E33" s="22" t="s">
        <v>2011</v>
      </c>
      <c r="F33" s="41" t="s">
        <v>1972</v>
      </c>
    </row>
    <row r="34" spans="1:6" ht="75" x14ac:dyDescent="0.25">
      <c r="A34" s="40" t="s">
        <v>2012</v>
      </c>
      <c r="B34" s="20" t="str">
        <f t="shared" si="0"/>
        <v>1140 - Cultivo de tabaco {Producción de semillas
(Incluye la producción de semillas híbridas y varietales o autofecundadas de cereales, de oleaginosas, de forrajeras, de cultivos industriales, y de semillas de frutales, hortalizas, legumbres, flores, etc.)}_0027</v>
      </c>
      <c r="C34" s="21">
        <v>1140</v>
      </c>
      <c r="D34" s="22" t="s">
        <v>97</v>
      </c>
      <c r="E34" s="22" t="s">
        <v>1974</v>
      </c>
      <c r="F34" s="41" t="s">
        <v>1972</v>
      </c>
    </row>
    <row r="35" spans="1:6" ht="60" x14ac:dyDescent="0.25">
      <c r="A35" s="40" t="s">
        <v>2013</v>
      </c>
      <c r="B35" s="20" t="str">
        <f t="shared" si="0"/>
        <v>1140 - Cultivo de tabaco {Producción de otras formas de propagación de cultivos agrícolas
(Incluye gajos, bulbos, estacas enraizadas o no, esquejes, plantines, etc.)}_0028</v>
      </c>
      <c r="C35" s="21">
        <v>1140</v>
      </c>
      <c r="D35" s="22" t="s">
        <v>97</v>
      </c>
      <c r="E35" s="22" t="s">
        <v>1976</v>
      </c>
      <c r="F35" s="41" t="s">
        <v>1972</v>
      </c>
    </row>
    <row r="36" spans="1:6" ht="75" x14ac:dyDescent="0.25">
      <c r="A36" s="40" t="s">
        <v>2014</v>
      </c>
      <c r="B36" s="20" t="str">
        <f t="shared" si="0"/>
        <v>1150 - Cultivo de plantas para la obtención de fibras {Producción de semillas
(Incluye la producción de semillas híbridas y varietales o autofecundadas de cereales, de oleaginosas, de forrajeras, de cultivos industriales, y de semillas de frutales, hortalizas, legumbres, flores, etc.)}_0029</v>
      </c>
      <c r="C36" s="21">
        <v>1150</v>
      </c>
      <c r="D36" s="22" t="s">
        <v>2015</v>
      </c>
      <c r="E36" s="22" t="s">
        <v>1974</v>
      </c>
      <c r="F36" s="41" t="s">
        <v>1972</v>
      </c>
    </row>
    <row r="37" spans="1:6" ht="60" x14ac:dyDescent="0.25">
      <c r="A37" s="40" t="s">
        <v>2016</v>
      </c>
      <c r="B37" s="20" t="str">
        <f t="shared" si="0"/>
        <v>1150 - Cultivo de plantas para la obtención de fibras {Producción de otras formas de propagación de cultivos agrícolas
(Incluye gajos, bulbos, estacas enraizadas o no, esquejes, plantines, etc.)}_0030</v>
      </c>
      <c r="C37" s="21">
        <v>1150</v>
      </c>
      <c r="D37" s="22" t="s">
        <v>2015</v>
      </c>
      <c r="E37" s="22" t="s">
        <v>1976</v>
      </c>
      <c r="F37" s="41" t="s">
        <v>1972</v>
      </c>
    </row>
    <row r="38" spans="1:6" ht="45" x14ac:dyDescent="0.25">
      <c r="A38" s="40" t="s">
        <v>2017</v>
      </c>
      <c r="B38" s="20" t="str">
        <f t="shared" si="0"/>
        <v>1160 - Cultivo de plantas para la obtención de fibras {Cultivo de plantas para la obtención de fibras
(Incluye abacá, cáñamo, formio, lino textil, maíz de Guinea, ramio, yute, etc.)}_0031</v>
      </c>
      <c r="C38" s="21">
        <v>1160</v>
      </c>
      <c r="D38" s="22" t="s">
        <v>2015</v>
      </c>
      <c r="E38" s="22" t="s">
        <v>2018</v>
      </c>
      <c r="F38" s="41" t="s">
        <v>1972</v>
      </c>
    </row>
    <row r="39" spans="1:6" ht="30" x14ac:dyDescent="0.25">
      <c r="A39" s="40" t="s">
        <v>2019</v>
      </c>
      <c r="B39" s="20" t="str">
        <f t="shared" si="0"/>
        <v>1191 - Cultivo de flores y plantas ornamentales {Cultivo de flores y plantas ornamentales
}_0032</v>
      </c>
      <c r="C39" s="21">
        <v>1191</v>
      </c>
      <c r="D39" s="22" t="s">
        <v>2020</v>
      </c>
      <c r="E39" s="22" t="s">
        <v>2021</v>
      </c>
      <c r="F39" s="41" t="s">
        <v>1972</v>
      </c>
    </row>
    <row r="40" spans="1:6" ht="75" x14ac:dyDescent="0.25">
      <c r="A40" s="40" t="s">
        <v>2022</v>
      </c>
      <c r="B40" s="20" t="str">
        <f t="shared" si="0"/>
        <v>1191 - Cultivo de flores y plantas ornamentales {Producción de semillas
(Incluye la producción de semillas híbridas y varietales o autofecundadas de cereales, de oleaginosas, de forrajeras, de cultivos industriales, y de semillas de frutales, hortalizas, legumbres, flores, etc.)}_0033</v>
      </c>
      <c r="C40" s="21">
        <v>1191</v>
      </c>
      <c r="D40" s="22" t="s">
        <v>2020</v>
      </c>
      <c r="E40" s="22" t="s">
        <v>1974</v>
      </c>
      <c r="F40" s="41" t="s">
        <v>1972</v>
      </c>
    </row>
    <row r="41" spans="1:6" ht="60" x14ac:dyDescent="0.25">
      <c r="A41" s="40" t="s">
        <v>2023</v>
      </c>
      <c r="B41" s="20" t="str">
        <f t="shared" si="0"/>
        <v>1191 - Cultivo de flores y plantas ornamentales {Producción de otras formas de propagación de cultivos agrícolas
(Incluye gajos, bulbos, estacas enraizadas o no, esquejes, plantines, etc.)}_0034</v>
      </c>
      <c r="C41" s="21">
        <v>1191</v>
      </c>
      <c r="D41" s="22" t="s">
        <v>2020</v>
      </c>
      <c r="E41" s="22" t="s">
        <v>1976</v>
      </c>
      <c r="F41" s="41" t="s">
        <v>1972</v>
      </c>
    </row>
    <row r="42" spans="1:6" ht="75" x14ac:dyDescent="0.25">
      <c r="A42" s="40" t="s">
        <v>2024</v>
      </c>
      <c r="B42" s="20" t="str">
        <f t="shared" si="0"/>
        <v>1199 - Cultivos temporales n.c.p. {Producción de semillas
(Incluye la producción de semillas híbridas y varietales o autofecundadas de cereales, de oleaginosas, de forrajeras, de cultivos industriales, y de semillas de frutales, hortalizas, legumbres, flores, etc.)}_0035</v>
      </c>
      <c r="C42" s="21">
        <v>1199</v>
      </c>
      <c r="D42" s="22" t="s">
        <v>107</v>
      </c>
      <c r="E42" s="22" t="s">
        <v>1974</v>
      </c>
      <c r="F42" s="41" t="s">
        <v>1972</v>
      </c>
    </row>
    <row r="43" spans="1:6" ht="60" x14ac:dyDescent="0.25">
      <c r="A43" s="40" t="s">
        <v>2025</v>
      </c>
      <c r="B43" s="20" t="str">
        <f t="shared" si="0"/>
        <v>1199 - Cultivos temporales n.c.p. {Producción de otras formas de propagación de cultivos agrícolas
(Incluye gajos, bulbos, estacas enraizadas o no, esquejes, plantines, etc.)}_0036</v>
      </c>
      <c r="C43" s="21">
        <v>1199</v>
      </c>
      <c r="D43" s="22" t="s">
        <v>107</v>
      </c>
      <c r="E43" s="22" t="s">
        <v>1976</v>
      </c>
      <c r="F43" s="41" t="s">
        <v>1972</v>
      </c>
    </row>
    <row r="44" spans="1:6" ht="30" x14ac:dyDescent="0.25">
      <c r="A44" s="40" t="s">
        <v>2026</v>
      </c>
      <c r="B44" s="20" t="str">
        <f t="shared" si="0"/>
        <v>1211 - Cultivo de uva para vinificar {Cultivo de vid para vinificar
}_0037</v>
      </c>
      <c r="C44" s="21">
        <v>1211</v>
      </c>
      <c r="D44" s="22" t="s">
        <v>2027</v>
      </c>
      <c r="E44" s="22" t="s">
        <v>2028</v>
      </c>
      <c r="F44" s="41" t="s">
        <v>1972</v>
      </c>
    </row>
    <row r="45" spans="1:6" ht="75" x14ac:dyDescent="0.25">
      <c r="A45" s="40" t="s">
        <v>2029</v>
      </c>
      <c r="B45" s="20" t="str">
        <f t="shared" si="0"/>
        <v>1211 - Cultivo de uva para vinificar {Producción de semillas
(Incluye la producción de semillas híbridas y varietales o autofecundadas de cereales, de oleaginosas, de forrajeras, de cultivos industriales, y de semillas de frutales, hortalizas, legumbres, flores, etc.)}_0038</v>
      </c>
      <c r="C45" s="21">
        <v>1211</v>
      </c>
      <c r="D45" s="22" t="s">
        <v>2027</v>
      </c>
      <c r="E45" s="22" t="s">
        <v>1974</v>
      </c>
      <c r="F45" s="41" t="s">
        <v>1972</v>
      </c>
    </row>
    <row r="46" spans="1:6" ht="60" x14ac:dyDescent="0.25">
      <c r="A46" s="40" t="s">
        <v>2030</v>
      </c>
      <c r="B46" s="20" t="str">
        <f t="shared" si="0"/>
        <v>1211 - Cultivo de uva para vinificar {Producción de otras formas de propagación de cultivos agrícolas
(Incluye gajos, bulbos, estacas enraizadas o no, esquejes, plantines, etc.)}_0039</v>
      </c>
      <c r="C46" s="21">
        <v>1211</v>
      </c>
      <c r="D46" s="22" t="s">
        <v>2027</v>
      </c>
      <c r="E46" s="22" t="s">
        <v>1976</v>
      </c>
      <c r="F46" s="41" t="s">
        <v>1972</v>
      </c>
    </row>
    <row r="47" spans="1:6" ht="45" x14ac:dyDescent="0.25">
      <c r="A47" s="40" t="s">
        <v>2031</v>
      </c>
      <c r="B47" s="20" t="str">
        <f t="shared" si="0"/>
        <v>1212 - Cultivo de uva de mesa {Cultivo de frutas n.c.p.
( Incluye ananá, banana, higo, kiwi, mamón, palta, uva de mesa, etc.)}_0040</v>
      </c>
      <c r="C47" s="21">
        <v>1212</v>
      </c>
      <c r="D47" s="22" t="s">
        <v>111</v>
      </c>
      <c r="E47" s="22" t="s">
        <v>2032</v>
      </c>
      <c r="F47" s="41" t="s">
        <v>1972</v>
      </c>
    </row>
    <row r="48" spans="1:6" ht="75" x14ac:dyDescent="0.25">
      <c r="A48" s="40" t="s">
        <v>2033</v>
      </c>
      <c r="B48" s="20" t="str">
        <f t="shared" si="0"/>
        <v>1212 - Cultivo de uva de mesa {Producción de semillas
(Incluye la producción de semillas híbridas y varietales o autofecundadas de cereales, de oleaginosas, de forrajeras, de cultivos industriales, y de semillas de frutales, hortalizas, legumbres, flores, etc.)}_0041</v>
      </c>
      <c r="C48" s="21">
        <v>1212</v>
      </c>
      <c r="D48" s="22" t="s">
        <v>111</v>
      </c>
      <c r="E48" s="22" t="s">
        <v>1974</v>
      </c>
      <c r="F48" s="41" t="s">
        <v>1972</v>
      </c>
    </row>
    <row r="49" spans="1:6" ht="60" x14ac:dyDescent="0.25">
      <c r="A49" s="40" t="s">
        <v>2034</v>
      </c>
      <c r="B49" s="20" t="str">
        <f t="shared" si="0"/>
        <v>1212 - Cultivo de uva de mesa {Producción de otras formas de propagación de cultivos agrícolas
(Incluye gajos, bulbos, estacas enraizadas o no, esquejes, plantines, etc.)}_0042</v>
      </c>
      <c r="C49" s="21">
        <v>1212</v>
      </c>
      <c r="D49" s="22" t="s">
        <v>111</v>
      </c>
      <c r="E49" s="22" t="s">
        <v>1976</v>
      </c>
      <c r="F49" s="41" t="s">
        <v>1972</v>
      </c>
    </row>
    <row r="50" spans="1:6" ht="45" x14ac:dyDescent="0.25">
      <c r="A50" s="40" t="s">
        <v>2035</v>
      </c>
      <c r="B50" s="20" t="str">
        <f t="shared" si="0"/>
        <v>1220 - Cultivo de frutas cítricas {Cultivo de frutas cítricas
( Incluye bergamota, lima, limón, mandarina, naranja, pomelo, kinoto, etc.)}_0043</v>
      </c>
      <c r="C50" s="21">
        <v>1220</v>
      </c>
      <c r="D50" s="22" t="s">
        <v>113</v>
      </c>
      <c r="E50" s="22" t="s">
        <v>2036</v>
      </c>
      <c r="F50" s="41" t="s">
        <v>1972</v>
      </c>
    </row>
    <row r="51" spans="1:6" ht="75" x14ac:dyDescent="0.25">
      <c r="A51" s="40" t="s">
        <v>2037</v>
      </c>
      <c r="B51" s="20" t="str">
        <f t="shared" si="0"/>
        <v>1220 - Cultivo de frutas cítricas {Producción de semillas
(Incluye la producción de semillas híbridas y varietales o autofecundadas de cereales, de oleaginosas, de forrajeras, de cultivos industriales, y de semillas de frutales, hortalizas, legumbres, flores, etc.)}_0044</v>
      </c>
      <c r="C51" s="21">
        <v>1220</v>
      </c>
      <c r="D51" s="22" t="s">
        <v>113</v>
      </c>
      <c r="E51" s="22" t="s">
        <v>1974</v>
      </c>
      <c r="F51" s="41" t="s">
        <v>1972</v>
      </c>
    </row>
    <row r="52" spans="1:6" ht="60" x14ac:dyDescent="0.25">
      <c r="A52" s="40" t="s">
        <v>2038</v>
      </c>
      <c r="B52" s="20" t="str">
        <f t="shared" si="0"/>
        <v>1220 - Cultivo de frutas cítricas {Producción de otras formas de propagación de cultivos agrícolas
(Incluye gajos, bulbos, estacas enraizadas o no, esquejes, plantines, etc.)}_0045</v>
      </c>
      <c r="C52" s="21">
        <v>1220</v>
      </c>
      <c r="D52" s="22" t="s">
        <v>113</v>
      </c>
      <c r="E52" s="22" t="s">
        <v>1976</v>
      </c>
      <c r="F52" s="41" t="s">
        <v>1972</v>
      </c>
    </row>
    <row r="53" spans="1:6" ht="30" x14ac:dyDescent="0.25">
      <c r="A53" s="40" t="s">
        <v>2039</v>
      </c>
      <c r="B53" s="20" t="str">
        <f t="shared" si="0"/>
        <v>1231 - Cultivo de frutas de pepita {Cultivo de frutas de pepita
(Incluye membrillo, níspero, etc.)}_0046</v>
      </c>
      <c r="C53" s="21">
        <v>1231</v>
      </c>
      <c r="D53" s="22" t="s">
        <v>2040</v>
      </c>
      <c r="E53" s="22" t="s">
        <v>2041</v>
      </c>
      <c r="F53" s="41" t="s">
        <v>1972</v>
      </c>
    </row>
    <row r="54" spans="1:6" ht="75" x14ac:dyDescent="0.25">
      <c r="A54" s="40" t="s">
        <v>2042</v>
      </c>
      <c r="B54" s="20" t="str">
        <f t="shared" si="0"/>
        <v>1231 - Cultivo de frutas de pepita {Producción de semillas
(Incluye la producción de semillas híbridas y varietales o autofecundadas de cereales, de oleaginosas, de forrajeras, de cultivos industriales, y de semillas de frutales, hortalizas, legumbres, flores, etc.)}_0047</v>
      </c>
      <c r="C54" s="21">
        <v>1231</v>
      </c>
      <c r="D54" s="22" t="s">
        <v>2040</v>
      </c>
      <c r="E54" s="22" t="s">
        <v>1974</v>
      </c>
      <c r="F54" s="41" t="s">
        <v>1972</v>
      </c>
    </row>
    <row r="55" spans="1:6" ht="60" x14ac:dyDescent="0.25">
      <c r="A55" s="40" t="s">
        <v>2043</v>
      </c>
      <c r="B55" s="20" t="str">
        <f t="shared" si="0"/>
        <v>1231 - Cultivo de frutas de pepita {Producción de otras formas de propagación de cultivos agrícolas
(Incluye gajos, bulbos, estacas enraizadas o no, esquejes, plantines, etc.)}_0048</v>
      </c>
      <c r="C55" s="21">
        <v>1231</v>
      </c>
      <c r="D55" s="22" t="s">
        <v>2040</v>
      </c>
      <c r="E55" s="22" t="s">
        <v>1976</v>
      </c>
      <c r="F55" s="41" t="s">
        <v>1972</v>
      </c>
    </row>
    <row r="56" spans="1:6" ht="30" x14ac:dyDescent="0.25">
      <c r="A56" s="40" t="s">
        <v>2044</v>
      </c>
      <c r="B56" s="20" t="str">
        <f t="shared" si="0"/>
        <v>1232 - Cultivo de frutas de carozo {Cultivo de frutas de carozo
( Incluye cereza, ciruela, damasco, durazno, pelón, etc.)}_0049</v>
      </c>
      <c r="C56" s="21">
        <v>1232</v>
      </c>
      <c r="D56" s="22" t="s">
        <v>119</v>
      </c>
      <c r="E56" s="22" t="s">
        <v>2045</v>
      </c>
      <c r="F56" s="41" t="s">
        <v>1972</v>
      </c>
    </row>
    <row r="57" spans="1:6" ht="75" x14ac:dyDescent="0.25">
      <c r="A57" s="40" t="s">
        <v>2046</v>
      </c>
      <c r="B57" s="20" t="str">
        <f t="shared" si="0"/>
        <v>1232 - Cultivo de frutas de carozo {Producción de semillas
(Incluye la producción de semillas híbridas y varietales o autofecundadas de cereales, de oleaginosas, de forrajeras, de cultivos industriales, y de semillas de frutales, hortalizas, legumbres, flores, etc.)}_0050</v>
      </c>
      <c r="C57" s="21">
        <v>1232</v>
      </c>
      <c r="D57" s="22" t="s">
        <v>119</v>
      </c>
      <c r="E57" s="22" t="s">
        <v>1974</v>
      </c>
      <c r="F57" s="41" t="s">
        <v>1972</v>
      </c>
    </row>
    <row r="58" spans="1:6" ht="60" x14ac:dyDescent="0.25">
      <c r="A58" s="40" t="s">
        <v>2047</v>
      </c>
      <c r="B58" s="20" t="str">
        <f t="shared" si="0"/>
        <v>1232 - Cultivo de frutas de carozo {Producción de otras formas de propagación de cultivos agrícolas
(Incluye gajos, bulbos, estacas enraizadas o no, esquejes, plantines, etc.)}_0051</v>
      </c>
      <c r="C58" s="21">
        <v>1232</v>
      </c>
      <c r="D58" s="22" t="s">
        <v>119</v>
      </c>
      <c r="E58" s="22" t="s">
        <v>1976</v>
      </c>
      <c r="F58" s="41" t="s">
        <v>1972</v>
      </c>
    </row>
    <row r="59" spans="1:6" ht="45" x14ac:dyDescent="0.25">
      <c r="A59" s="40" t="s">
        <v>2048</v>
      </c>
      <c r="B59" s="20" t="str">
        <f t="shared" si="0"/>
        <v>1241 - Cultivo de frutas tropicales y subtropicales {Cultivo de frutas n.c.p.
( Incluye ananá, banana, higo, kiwi, mamón, palta, uva de mesa, etc.)}_0052</v>
      </c>
      <c r="C59" s="21">
        <v>1241</v>
      </c>
      <c r="D59" s="22" t="s">
        <v>121</v>
      </c>
      <c r="E59" s="22" t="s">
        <v>2032</v>
      </c>
      <c r="F59" s="41" t="s">
        <v>1972</v>
      </c>
    </row>
    <row r="60" spans="1:6" ht="75" x14ac:dyDescent="0.25">
      <c r="A60" s="40" t="s">
        <v>2049</v>
      </c>
      <c r="B60" s="20" t="str">
        <f t="shared" si="0"/>
        <v>1241 - Cultivo de frutas tropicales y subtropicales {Producción de semillas
(Incluye la producción de semillas híbridas y varietales o autofecundadas de cereales, de oleaginosas, de forrajeras, de cultivos industriales, y de semillas de frutales, hortalizas, legumbres, flores, etc.)}_0053</v>
      </c>
      <c r="C60" s="21">
        <v>1241</v>
      </c>
      <c r="D60" s="22" t="s">
        <v>121</v>
      </c>
      <c r="E60" s="22" t="s">
        <v>1974</v>
      </c>
      <c r="F60" s="41" t="s">
        <v>1972</v>
      </c>
    </row>
    <row r="61" spans="1:6" ht="60" x14ac:dyDescent="0.25">
      <c r="A61" s="40" t="s">
        <v>2050</v>
      </c>
      <c r="B61" s="20" t="str">
        <f t="shared" si="0"/>
        <v>1241 - Cultivo de frutas tropicales y subtropicales {Producción de otras formas de propagación de cultivos agrícolas
(Incluye gajos, bulbos, estacas enraizadas o no, esquejes, plantines, etc.)}_0054</v>
      </c>
      <c r="C61" s="21">
        <v>1241</v>
      </c>
      <c r="D61" s="22" t="s">
        <v>121</v>
      </c>
      <c r="E61" s="22" t="s">
        <v>1976</v>
      </c>
      <c r="F61" s="41" t="s">
        <v>1972</v>
      </c>
    </row>
    <row r="62" spans="1:6" ht="45" x14ac:dyDescent="0.25">
      <c r="A62" s="40" t="s">
        <v>2051</v>
      </c>
      <c r="B62" s="20" t="str">
        <f t="shared" si="0"/>
        <v>1242 - Cultivo de frutas secas {Cultivo de nueces y frutas secas
( Incluye almendra, avellana, castaña, nuez, pistacho, etc.)}_0055</v>
      </c>
      <c r="C62" s="21">
        <v>1242</v>
      </c>
      <c r="D62" s="22" t="s">
        <v>123</v>
      </c>
      <c r="E62" s="22" t="s">
        <v>2052</v>
      </c>
      <c r="F62" s="41" t="s">
        <v>1972</v>
      </c>
    </row>
    <row r="63" spans="1:6" ht="75" x14ac:dyDescent="0.25">
      <c r="A63" s="40" t="s">
        <v>2053</v>
      </c>
      <c r="B63" s="20" t="str">
        <f t="shared" si="0"/>
        <v>1242 - Cultivo de frutas secas {Producción de semillas
(Incluye la producción de semillas híbridas y varietales o autofecundadas de cereales, de oleaginosas, de forrajeras, de cultivos industriales, y de semillas de frutales, hortalizas, legumbres, flores, etc.)}_0056</v>
      </c>
      <c r="C63" s="21">
        <v>1242</v>
      </c>
      <c r="D63" s="22" t="s">
        <v>123</v>
      </c>
      <c r="E63" s="22" t="s">
        <v>1974</v>
      </c>
      <c r="F63" s="41" t="s">
        <v>1972</v>
      </c>
    </row>
    <row r="64" spans="1:6" ht="60" x14ac:dyDescent="0.25">
      <c r="A64" s="40" t="s">
        <v>2054</v>
      </c>
      <c r="B64" s="20" t="str">
        <f t="shared" si="0"/>
        <v>1242 - Cultivo de frutas secas {Producción de otras formas de propagación de cultivos agrícolas
(Incluye gajos, bulbos, estacas enraizadas o no, esquejes, plantines, etc.)}_0057</v>
      </c>
      <c r="C64" s="21">
        <v>1242</v>
      </c>
      <c r="D64" s="22" t="s">
        <v>123</v>
      </c>
      <c r="E64" s="22" t="s">
        <v>1976</v>
      </c>
      <c r="F64" s="41" t="s">
        <v>1972</v>
      </c>
    </row>
    <row r="65" spans="1:6" ht="60" x14ac:dyDescent="0.25">
      <c r="A65" s="40" t="s">
        <v>2055</v>
      </c>
      <c r="B65" s="20" t="str">
        <f t="shared" si="0"/>
        <v>1249 - Cultivo de frutas n.c.p. {Cultivo de bulbos, brotes, raíces y hortalizas de fruto
(Incluye ajo ,berenjena, cebolla, calabaza, espárrago, frutilla, melón, pepino, ají, pimiento, sandía, zanahoria, zapallo, zapallito, etc.)}_0058</v>
      </c>
      <c r="C65" s="21">
        <v>1249</v>
      </c>
      <c r="D65" s="22" t="s">
        <v>125</v>
      </c>
      <c r="E65" s="22" t="s">
        <v>1998</v>
      </c>
      <c r="F65" s="41" t="s">
        <v>1972</v>
      </c>
    </row>
    <row r="66" spans="1:6" ht="45" x14ac:dyDescent="0.25">
      <c r="A66" s="40" t="s">
        <v>2056</v>
      </c>
      <c r="B66" s="20" t="str">
        <f t="shared" si="0"/>
        <v>1249 - Cultivo de frutas n.c.p. {Cultivo de frutas n.c.p.
( Incluye ananá, banana, higo, kiwi, mamón, palta, uva de mesa, etc.)}_0059</v>
      </c>
      <c r="C66" s="21">
        <v>1249</v>
      </c>
      <c r="D66" s="22" t="s">
        <v>125</v>
      </c>
      <c r="E66" s="22" t="s">
        <v>2032</v>
      </c>
      <c r="F66" s="41" t="s">
        <v>1972</v>
      </c>
    </row>
    <row r="67" spans="1:6" ht="75" x14ac:dyDescent="0.25">
      <c r="A67" s="40" t="s">
        <v>2057</v>
      </c>
      <c r="B67" s="20" t="str">
        <f t="shared" si="0"/>
        <v>1249 - Cultivo de frutas n.c.p. {Producción de semillas
(Incluye la producción de semillas híbridas y varietales o autofecundadas de cereales, de oleaginosas, de forrajeras, de cultivos industriales, y de semillas de frutales, hortalizas, legumbres, flores, etc.)}_0060</v>
      </c>
      <c r="C67" s="21">
        <v>1249</v>
      </c>
      <c r="D67" s="22" t="s">
        <v>125</v>
      </c>
      <c r="E67" s="22" t="s">
        <v>1974</v>
      </c>
      <c r="F67" s="41" t="s">
        <v>1972</v>
      </c>
    </row>
    <row r="68" spans="1:6" ht="60" x14ac:dyDescent="0.25">
      <c r="A68" s="40" t="s">
        <v>2058</v>
      </c>
      <c r="B68" s="20" t="str">
        <f t="shared" si="0"/>
        <v>1249 - Cultivo de frutas n.c.p. {Producción de otras formas de propagación de cultivos agrícolas
(Incluye gajos, bulbos, estacas enraizadas o no, esquejes, plantines, etc.)}_0061</v>
      </c>
      <c r="C68" s="21">
        <v>1249</v>
      </c>
      <c r="D68" s="22" t="s">
        <v>125</v>
      </c>
      <c r="E68" s="22" t="s">
        <v>1976</v>
      </c>
      <c r="F68" s="41" t="s">
        <v>1972</v>
      </c>
    </row>
    <row r="69" spans="1:6" ht="30" x14ac:dyDescent="0.25">
      <c r="A69" s="40" t="s">
        <v>2059</v>
      </c>
      <c r="B69" s="20" t="str">
        <f t="shared" si="0"/>
        <v>1251 - Cultivo de caña de azúcar {Cultivo de plantas sacaríferas
(Incluye remolacha azucarera)}_0062</v>
      </c>
      <c r="C69" s="21">
        <v>1251</v>
      </c>
      <c r="D69" s="22" t="s">
        <v>127</v>
      </c>
      <c r="E69" s="22" t="s">
        <v>2060</v>
      </c>
      <c r="F69" s="41" t="s">
        <v>1972</v>
      </c>
    </row>
    <row r="70" spans="1:6" ht="75" x14ac:dyDescent="0.25">
      <c r="A70" s="40" t="s">
        <v>2061</v>
      </c>
      <c r="B70" s="20" t="str">
        <f t="shared" si="0"/>
        <v>1251 - Cultivo de caña de azúcar {Producción de semillas
(Incluye la producción de semillas híbridas y varietales o autofecundadas de cereales, de oleaginosas, de forrajeras, de cultivos industriales, y de semillas de frutales, hortalizas, legumbres, flores, etc.)}_0063</v>
      </c>
      <c r="C70" s="21">
        <v>1251</v>
      </c>
      <c r="D70" s="22" t="s">
        <v>127</v>
      </c>
      <c r="E70" s="22" t="s">
        <v>1974</v>
      </c>
      <c r="F70" s="41" t="s">
        <v>1972</v>
      </c>
    </row>
    <row r="71" spans="1:6" ht="60" x14ac:dyDescent="0.25">
      <c r="A71" s="40" t="s">
        <v>2062</v>
      </c>
      <c r="B71" s="20" t="str">
        <f t="shared" si="0"/>
        <v>1251 - Cultivo de caña de azúcar {Producción de otras formas de propagación de cultivos agrícolas
(Incluye gajos, bulbos, estacas enraizadas o no, esquejes, plantines, etc.)}_0064</v>
      </c>
      <c r="C71" s="21">
        <v>1251</v>
      </c>
      <c r="D71" s="22" t="s">
        <v>127</v>
      </c>
      <c r="E71" s="22" t="s">
        <v>1976</v>
      </c>
      <c r="F71" s="41" t="s">
        <v>1972</v>
      </c>
    </row>
    <row r="72" spans="1:6" ht="30" x14ac:dyDescent="0.25">
      <c r="A72" s="40" t="s">
        <v>2063</v>
      </c>
      <c r="B72" s="20" t="str">
        <f t="shared" ref="B72:B135" si="1">+CONCATENATE(C72," - ",D72," {",E72,"}_",A72)</f>
        <v>1259 - Cultivo de plantas sacaríferas n.c.p. {Cultivo de plantas sacaríferas
(Incluye remolacha azucarera)}_0065</v>
      </c>
      <c r="C72" s="21">
        <v>1259</v>
      </c>
      <c r="D72" s="22" t="s">
        <v>129</v>
      </c>
      <c r="E72" s="22" t="s">
        <v>2060</v>
      </c>
      <c r="F72" s="41" t="s">
        <v>1972</v>
      </c>
    </row>
    <row r="73" spans="1:6" ht="75" x14ac:dyDescent="0.25">
      <c r="A73" s="40" t="s">
        <v>2064</v>
      </c>
      <c r="B73" s="20" t="str">
        <f t="shared" si="1"/>
        <v>1259 - Cultivo de plantas sacaríferas n.c.p. {Producción de semillas
(Incluye la producción de semillas híbridas y varietales o autofecundadas de cereales, de oleaginosas, de forrajeras, de cultivos industriales, y de semillas de frutales, hortalizas, legumbres, flores, etc.)}_0066</v>
      </c>
      <c r="C73" s="21">
        <v>1259</v>
      </c>
      <c r="D73" s="22" t="s">
        <v>129</v>
      </c>
      <c r="E73" s="22" t="s">
        <v>1974</v>
      </c>
      <c r="F73" s="41" t="s">
        <v>1972</v>
      </c>
    </row>
    <row r="74" spans="1:6" ht="60" x14ac:dyDescent="0.25">
      <c r="A74" s="40" t="s">
        <v>2065</v>
      </c>
      <c r="B74" s="20" t="str">
        <f t="shared" si="1"/>
        <v>1259 - Cultivo de plantas sacaríferas n.c.p. {Producción de otras formas de propagación de cultivos agrícolas
(Incluye gajos, bulbos, estacas enraizadas o no, esquejes, plantines, etc.)}_0067</v>
      </c>
      <c r="C74" s="21">
        <v>1259</v>
      </c>
      <c r="D74" s="22" t="s">
        <v>129</v>
      </c>
      <c r="E74" s="22" t="s">
        <v>1976</v>
      </c>
      <c r="F74" s="41" t="s">
        <v>1972</v>
      </c>
    </row>
    <row r="75" spans="1:6" ht="45" x14ac:dyDescent="0.25">
      <c r="A75" s="40" t="s">
        <v>2066</v>
      </c>
      <c r="B75" s="20" t="str">
        <f t="shared" si="1"/>
        <v>1260 - Cultivo de frutos oleaginosos {Cultivo de frutas n.c.p.
( Incluye ananá, banana, higo, kiwi, mamón, palta, uva de mesa, etc.)}_0068</v>
      </c>
      <c r="C75" s="21">
        <v>1260</v>
      </c>
      <c r="D75" s="22" t="s">
        <v>131</v>
      </c>
      <c r="E75" s="22" t="s">
        <v>2032</v>
      </c>
      <c r="F75" s="41" t="s">
        <v>1972</v>
      </c>
    </row>
    <row r="76" spans="1:6" ht="30" x14ac:dyDescent="0.25">
      <c r="A76" s="40" t="s">
        <v>2067</v>
      </c>
      <c r="B76" s="20" t="str">
        <f t="shared" si="1"/>
        <v>1260 - Cultivo de frutos oleaginosos {Cultivos industriales n.c.p.
( Incluye olivo para conserva, palmitos, etc.)}_0069</v>
      </c>
      <c r="C76" s="21">
        <v>1260</v>
      </c>
      <c r="D76" s="22" t="s">
        <v>131</v>
      </c>
      <c r="E76" s="22" t="s">
        <v>2068</v>
      </c>
      <c r="F76" s="41" t="s">
        <v>1972</v>
      </c>
    </row>
    <row r="77" spans="1:6" ht="75" x14ac:dyDescent="0.25">
      <c r="A77" s="40" t="s">
        <v>2069</v>
      </c>
      <c r="B77" s="20" t="str">
        <f t="shared" si="1"/>
        <v>1260 - Cultivo de frutos oleaginosos {Producción de semillas
(Incluye la producción de semillas híbridas y varietales o autofecundadas de cereales, de oleaginosas, de forrajeras, de cultivos industriales, y de semillas de frutales, hortalizas, legumbres, flores, etc.)}_0070</v>
      </c>
      <c r="C77" s="21">
        <v>1260</v>
      </c>
      <c r="D77" s="22" t="s">
        <v>131</v>
      </c>
      <c r="E77" s="22" t="s">
        <v>1974</v>
      </c>
      <c r="F77" s="41" t="s">
        <v>1972</v>
      </c>
    </row>
    <row r="78" spans="1:6" ht="60" x14ac:dyDescent="0.25">
      <c r="A78" s="40" t="s">
        <v>2070</v>
      </c>
      <c r="B78" s="20" t="str">
        <f t="shared" si="1"/>
        <v>1260 - Cultivo de frutos oleaginosos {Producción de otras formas de propagación de cultivos agrícolas
(Incluye gajos, bulbos, estacas enraizadas o no, esquejes, plantines, etc.)}_0071</v>
      </c>
      <c r="C78" s="21">
        <v>1260</v>
      </c>
      <c r="D78" s="22" t="s">
        <v>131</v>
      </c>
      <c r="E78" s="22" t="s">
        <v>1976</v>
      </c>
      <c r="F78" s="41" t="s">
        <v>1972</v>
      </c>
    </row>
    <row r="79" spans="1:6" ht="30" x14ac:dyDescent="0.25">
      <c r="A79" s="40" t="s">
        <v>2071</v>
      </c>
      <c r="B79" s="20" t="str">
        <f t="shared" si="1"/>
        <v>1270 - Cultivo de plantas para preparar infusiones {Cultivo de plantas para preparar bebidas
}_0072</v>
      </c>
      <c r="C79" s="21">
        <v>1270</v>
      </c>
      <c r="D79" s="22" t="s">
        <v>2072</v>
      </c>
      <c r="E79" s="22" t="s">
        <v>2073</v>
      </c>
      <c r="F79" s="41" t="s">
        <v>1972</v>
      </c>
    </row>
    <row r="80" spans="1:6" ht="75" x14ac:dyDescent="0.25">
      <c r="A80" s="40" t="s">
        <v>2074</v>
      </c>
      <c r="B80" s="20" t="str">
        <f t="shared" si="1"/>
        <v>1270 - Cultivo de plantas para preparar infusiones {Producción de semillas
(Incluye la producción de semillas híbridas y varietales o autofecundadas de cereales, de oleaginosas, de forrajeras, de cultivos industriales, y de semillas de frutales, hortalizas, legumbres, flores, etc.)}_0073</v>
      </c>
      <c r="C80" s="21">
        <v>1270</v>
      </c>
      <c r="D80" s="22" t="s">
        <v>2072</v>
      </c>
      <c r="E80" s="22" t="s">
        <v>1974</v>
      </c>
      <c r="F80" s="41" t="s">
        <v>1972</v>
      </c>
    </row>
    <row r="81" spans="1:6" ht="60" x14ac:dyDescent="0.25">
      <c r="A81" s="40" t="s">
        <v>2075</v>
      </c>
      <c r="B81" s="20" t="str">
        <f t="shared" si="1"/>
        <v>1270 - Cultivo de plantas para preparar infusiones {Producción de otras formas de propagación de cultivos agrícolas
(Incluye gajos, bulbos, estacas enraizadas o no, esquejes, plantines, etc.)}_0074</v>
      </c>
      <c r="C81" s="21">
        <v>1270</v>
      </c>
      <c r="D81" s="22" t="s">
        <v>2072</v>
      </c>
      <c r="E81" s="22" t="s">
        <v>1976</v>
      </c>
      <c r="F81" s="41" t="s">
        <v>1972</v>
      </c>
    </row>
    <row r="82" spans="1:6" ht="45" x14ac:dyDescent="0.25">
      <c r="A82" s="40" t="s">
        <v>2076</v>
      </c>
      <c r="B82" s="20" t="str">
        <f t="shared" si="1"/>
        <v>1280 - Cultivo de especias y de plantas aromáticas y medicinales {Cultivo de especias y de plantas aromáticas y medicinales
}_0075</v>
      </c>
      <c r="C82" s="21">
        <v>1280</v>
      </c>
      <c r="D82" s="22" t="s">
        <v>137</v>
      </c>
      <c r="E82" s="22" t="s">
        <v>2077</v>
      </c>
      <c r="F82" s="41" t="s">
        <v>1972</v>
      </c>
    </row>
    <row r="83" spans="1:6" ht="75" x14ac:dyDescent="0.25">
      <c r="A83" s="40" t="s">
        <v>2078</v>
      </c>
      <c r="B83" s="20" t="str">
        <f t="shared" si="1"/>
        <v>1280 - Cultivo de especias y de plantas aromáticas y medicinales {Producción de semillas
(Incluye la producción de semillas híbridas y varietales o autofecundadas de cereales, de oleaginosas, de forrajeras, de cultivos industriales, y de semillas de frutales, hortalizas, legumbres, flores, etc.)}_0076</v>
      </c>
      <c r="C83" s="21">
        <v>1280</v>
      </c>
      <c r="D83" s="22" t="s">
        <v>137</v>
      </c>
      <c r="E83" s="22" t="s">
        <v>1974</v>
      </c>
      <c r="F83" s="41" t="s">
        <v>1972</v>
      </c>
    </row>
    <row r="84" spans="1:6" ht="60" x14ac:dyDescent="0.25">
      <c r="A84" s="40" t="s">
        <v>2079</v>
      </c>
      <c r="B84" s="20" t="str">
        <f t="shared" si="1"/>
        <v>1280 - Cultivo de especias y de plantas aromáticas y medicinales {Producción de otras formas de propagación de cultivos agrícolas
(Incluye gajos, bulbos, estacas enraizadas o no, esquejes, plantines, etc.)}_0077</v>
      </c>
      <c r="C84" s="21">
        <v>1280</v>
      </c>
      <c r="D84" s="22" t="s">
        <v>137</v>
      </c>
      <c r="E84" s="22" t="s">
        <v>1976</v>
      </c>
      <c r="F84" s="41" t="s">
        <v>1972</v>
      </c>
    </row>
    <row r="85" spans="1:6" ht="30" x14ac:dyDescent="0.25">
      <c r="A85" s="40" t="s">
        <v>2080</v>
      </c>
      <c r="B85" s="20" t="str">
        <f t="shared" si="1"/>
        <v>1290 - Cultivos perennes n.c.p. {Cultivos industriales n.c.p.
( Incluye olivo para conserva, palmitos, etc.)}_0078</v>
      </c>
      <c r="C85" s="21">
        <v>1290</v>
      </c>
      <c r="D85" s="22" t="s">
        <v>139</v>
      </c>
      <c r="E85" s="22" t="s">
        <v>2068</v>
      </c>
      <c r="F85" s="41" t="s">
        <v>1972</v>
      </c>
    </row>
    <row r="86" spans="1:6" ht="75" x14ac:dyDescent="0.25">
      <c r="A86" s="40" t="s">
        <v>2081</v>
      </c>
      <c r="B86" s="20" t="str">
        <f t="shared" si="1"/>
        <v>1290 - Cultivos perennes n.c.p. {Producción de semillas
(Incluye la producción de semillas híbridas y varietales o autofecundadas de cereales, de oleaginosas, de forrajeras, de cultivos industriales, y de semillas de frutales, hortalizas, legumbres, flores, etc.)}_0079</v>
      </c>
      <c r="C86" s="21">
        <v>1290</v>
      </c>
      <c r="D86" s="22" t="s">
        <v>139</v>
      </c>
      <c r="E86" s="22" t="s">
        <v>1974</v>
      </c>
      <c r="F86" s="41" t="s">
        <v>1972</v>
      </c>
    </row>
    <row r="87" spans="1:6" ht="60" x14ac:dyDescent="0.25">
      <c r="A87" s="40" t="s">
        <v>2082</v>
      </c>
      <c r="B87" s="20" t="str">
        <f t="shared" si="1"/>
        <v>1290 - Cultivos perennes n.c.p. {Producción de otras formas de propagación de cultivos agrícolas
(Incluye gajos, bulbos, estacas enraizadas o no, esquejes, plantines, etc.)}_0080</v>
      </c>
      <c r="C87" s="21">
        <v>1290</v>
      </c>
      <c r="D87" s="22" t="s">
        <v>139</v>
      </c>
      <c r="E87" s="22" t="s">
        <v>1976</v>
      </c>
      <c r="F87" s="41" t="s">
        <v>1972</v>
      </c>
    </row>
    <row r="88" spans="1:6" ht="75" x14ac:dyDescent="0.25">
      <c r="A88" s="40" t="s">
        <v>2083</v>
      </c>
      <c r="B88" s="20" t="str">
        <f t="shared" si="1"/>
        <v>1301 - Producción de semillas certificadas {Producción de semillas
(Incluye la producción de semillas híbridas y varietales o autofecundadas de cereales, de oleaginosas, de forrajeras, de cultivos industriales, y de semillas de frutales, hortalizas, legumbres, flores, etc.)}_0081</v>
      </c>
      <c r="C88" s="21">
        <v>1301</v>
      </c>
      <c r="D88" s="22" t="s">
        <v>2084</v>
      </c>
      <c r="E88" s="22" t="s">
        <v>1974</v>
      </c>
      <c r="F88" s="41" t="s">
        <v>1972</v>
      </c>
    </row>
    <row r="89" spans="1:6" ht="60" x14ac:dyDescent="0.25">
      <c r="A89" s="40" t="s">
        <v>2085</v>
      </c>
      <c r="B89" s="20" t="str">
        <f t="shared" si="1"/>
        <v>1302 - Producción de otras formas de propagación de cultivos agícolas {Producción de otras formas de propagación de cultivos agrícolas
(Incluye gajos, bulbos, estacas enraizadas o no, esquejes, plantines, etc.)}_0082</v>
      </c>
      <c r="C89" s="21">
        <v>1302</v>
      </c>
      <c r="D89" s="22" t="s">
        <v>2086</v>
      </c>
      <c r="E89" s="22" t="s">
        <v>1976</v>
      </c>
      <c r="F89" s="41" t="s">
        <v>1972</v>
      </c>
    </row>
    <row r="90" spans="1:6" ht="45" x14ac:dyDescent="0.25">
      <c r="A90" s="40" t="s">
        <v>2087</v>
      </c>
      <c r="B90" s="20" t="str">
        <f t="shared" si="1"/>
        <v>1411 - Cría de ganado bovino, excepto la realizada en cabañas y para la producción de leche {Cría de ganado bovino -excepto la realizada en cabañas y para la producción de leche
}_0083</v>
      </c>
      <c r="C90" s="21">
        <v>1411</v>
      </c>
      <c r="D90" s="22" t="s">
        <v>151</v>
      </c>
      <c r="E90" s="22" t="s">
        <v>2088</v>
      </c>
      <c r="F90" s="41" t="s">
        <v>1972</v>
      </c>
    </row>
    <row r="91" spans="1:6" ht="45" x14ac:dyDescent="0.25">
      <c r="A91" s="40" t="s">
        <v>2089</v>
      </c>
      <c r="B91" s="20" t="str">
        <f t="shared" si="1"/>
        <v>1411 - Cría de ganado bovino, excepto la realizada en cabañas y para la producción de leche {Cría de ganado n.c.p.
( Incluye la cría de alpaca, asno, búfalo, guanaco, llama, mula, vicuña, etc. )}_0084</v>
      </c>
      <c r="C91" s="21">
        <v>1411</v>
      </c>
      <c r="D91" s="22" t="s">
        <v>151</v>
      </c>
      <c r="E91" s="22" t="s">
        <v>2090</v>
      </c>
      <c r="F91" s="41" t="s">
        <v>1972</v>
      </c>
    </row>
    <row r="92" spans="1:6" ht="30" x14ac:dyDescent="0.25">
      <c r="A92" s="40" t="s">
        <v>2091</v>
      </c>
      <c r="B92" s="20" t="str">
        <f t="shared" si="1"/>
        <v>1412 - Cría de ganado bovino realizada en cabañas {Cría de ganado en cabañas y haras
( Incluye la producción de semen)}_0085</v>
      </c>
      <c r="C92" s="21">
        <v>1412</v>
      </c>
      <c r="D92" s="22" t="s">
        <v>157</v>
      </c>
      <c r="E92" s="22" t="s">
        <v>2092</v>
      </c>
      <c r="F92" s="41" t="s">
        <v>1972</v>
      </c>
    </row>
    <row r="93" spans="1:6" ht="30" x14ac:dyDescent="0.25">
      <c r="A93" s="40" t="s">
        <v>2093</v>
      </c>
      <c r="B93" s="20" t="str">
        <f t="shared" si="1"/>
        <v>1421 - Cría de ganado equino, excepto la realizada en haras {Cría de ganado equino -excepto en haras
(Incluye ganado equino para trabajo)}_0086</v>
      </c>
      <c r="C93" s="21">
        <v>1421</v>
      </c>
      <c r="D93" s="22" t="s">
        <v>2094</v>
      </c>
      <c r="E93" s="22" t="s">
        <v>2095</v>
      </c>
      <c r="F93" s="41" t="s">
        <v>1972</v>
      </c>
    </row>
    <row r="94" spans="1:6" ht="45" x14ac:dyDescent="0.25">
      <c r="A94" s="40" t="s">
        <v>2096</v>
      </c>
      <c r="B94" s="20" t="str">
        <f t="shared" si="1"/>
        <v>1421 - Cría de ganado equino, excepto la realizada en haras {Cría de ganado n.c.p.
( Incluye la cría de alpaca, asno, búfalo, guanaco, llama, mula, vicuña, etc. )}_0087</v>
      </c>
      <c r="C94" s="21">
        <v>1421</v>
      </c>
      <c r="D94" s="22" t="s">
        <v>2094</v>
      </c>
      <c r="E94" s="22" t="s">
        <v>2090</v>
      </c>
      <c r="F94" s="41" t="s">
        <v>1972</v>
      </c>
    </row>
    <row r="95" spans="1:6" ht="30" x14ac:dyDescent="0.25">
      <c r="A95" s="40" t="s">
        <v>2097</v>
      </c>
      <c r="B95" s="20" t="str">
        <f t="shared" si="1"/>
        <v>1422 - Cría de ganado equino realizada en haras {Cría de ganado en cabañas y haras
( Incluye la producción de semen)}_0088</v>
      </c>
      <c r="C95" s="21">
        <v>1422</v>
      </c>
      <c r="D95" s="22" t="s">
        <v>2098</v>
      </c>
      <c r="E95" s="22" t="s">
        <v>2092</v>
      </c>
      <c r="F95" s="41" t="s">
        <v>1972</v>
      </c>
    </row>
    <row r="96" spans="1:6" ht="45" x14ac:dyDescent="0.25">
      <c r="A96" s="40" t="s">
        <v>2099</v>
      </c>
      <c r="B96" s="20" t="str">
        <f t="shared" si="1"/>
        <v>1430 - Cría de camélidos {Cría de ganado n.c.p.
( Incluye la cría de alpaca, asno, búfalo, guanaco, llama, mula, vicuña, etc. )}_0089</v>
      </c>
      <c r="C96" s="21">
        <v>1430</v>
      </c>
      <c r="D96" s="22" t="s">
        <v>2100</v>
      </c>
      <c r="E96" s="22" t="s">
        <v>2090</v>
      </c>
      <c r="F96" s="41" t="s">
        <v>1972</v>
      </c>
    </row>
    <row r="97" spans="1:6" ht="45" x14ac:dyDescent="0.25">
      <c r="A97" s="40" t="s">
        <v>2101</v>
      </c>
      <c r="B97" s="20" t="str">
        <f t="shared" si="1"/>
        <v>1441 - Cría de ganado ovino, excepto la realizada en cabañas y para la producción de lana y de leche {Cría de ganado ovino -excepto la realizada en cabañas y para la producción de lana
}_0090</v>
      </c>
      <c r="C97" s="21">
        <v>1441</v>
      </c>
      <c r="D97" s="22" t="s">
        <v>2102</v>
      </c>
      <c r="E97" s="22" t="s">
        <v>2103</v>
      </c>
      <c r="F97" s="41" t="s">
        <v>1972</v>
      </c>
    </row>
    <row r="98" spans="1:6" ht="30" x14ac:dyDescent="0.25">
      <c r="A98" s="40" t="s">
        <v>2104</v>
      </c>
      <c r="B98" s="20" t="str">
        <f t="shared" si="1"/>
        <v>1442 - Cría de ganado ovino realizada en cabañas {Cría de ganado en cabañas y haras
( Incluye la producción de semen)}_0091</v>
      </c>
      <c r="C98" s="21">
        <v>1442</v>
      </c>
      <c r="D98" s="22" t="s">
        <v>2105</v>
      </c>
      <c r="E98" s="22" t="s">
        <v>2092</v>
      </c>
      <c r="F98" s="41" t="s">
        <v>1972</v>
      </c>
    </row>
    <row r="99" spans="1:6" ht="45" x14ac:dyDescent="0.25">
      <c r="A99" s="40" t="s">
        <v>2106</v>
      </c>
      <c r="B99" s="20" t="str">
        <f t="shared" si="1"/>
        <v>1443 - Cría de ganado caprino, excepto la realizada en cabañas y para la producción de pelos y de leche {Cría de ganado caprino -excepto en cabañas y para la producción de leche
}_0092</v>
      </c>
      <c r="C99" s="21">
        <v>1443</v>
      </c>
      <c r="D99" s="22" t="s">
        <v>2107</v>
      </c>
      <c r="E99" s="22" t="s">
        <v>2108</v>
      </c>
      <c r="F99" s="41" t="s">
        <v>1972</v>
      </c>
    </row>
    <row r="100" spans="1:6" ht="30" x14ac:dyDescent="0.25">
      <c r="A100" s="40" t="s">
        <v>2109</v>
      </c>
      <c r="B100" s="20" t="str">
        <f t="shared" si="1"/>
        <v>1444 - Cría de ganado caprino realizada en cabañas {Cría de ganado en cabañas y haras
( Incluye la producción de semen)}_0093</v>
      </c>
      <c r="C100" s="21">
        <v>1444</v>
      </c>
      <c r="D100" s="22" t="s">
        <v>2110</v>
      </c>
      <c r="E100" s="22" t="s">
        <v>2092</v>
      </c>
      <c r="F100" s="41" t="s">
        <v>1972</v>
      </c>
    </row>
    <row r="101" spans="1:6" ht="30" x14ac:dyDescent="0.25">
      <c r="A101" s="40" t="s">
        <v>2111</v>
      </c>
      <c r="B101" s="20" t="str">
        <f t="shared" si="1"/>
        <v>1451 - Cría de ganado porcino, excepto la realizada en cabañas {Cría de ganado porcino -excepto en cabañas
}_0094</v>
      </c>
      <c r="C101" s="21">
        <v>1451</v>
      </c>
      <c r="D101" s="22" t="s">
        <v>161</v>
      </c>
      <c r="E101" s="22" t="s">
        <v>2112</v>
      </c>
      <c r="F101" s="41" t="s">
        <v>1972</v>
      </c>
    </row>
    <row r="102" spans="1:6" ht="30" x14ac:dyDescent="0.25">
      <c r="A102" s="40" t="s">
        <v>2113</v>
      </c>
      <c r="B102" s="20" t="str">
        <f t="shared" si="1"/>
        <v>1452 - Cría de ganado porcino realizada en cabañas {Cría de ganado en cabañas y haras
( Incluye la producción de semen)}_0095</v>
      </c>
      <c r="C102" s="21">
        <v>1452</v>
      </c>
      <c r="D102" s="22" t="s">
        <v>2114</v>
      </c>
      <c r="E102" s="22" t="s">
        <v>2092</v>
      </c>
      <c r="F102" s="41" t="s">
        <v>1972</v>
      </c>
    </row>
    <row r="103" spans="1:6" ht="45" x14ac:dyDescent="0.25">
      <c r="A103" s="40" t="s">
        <v>2115</v>
      </c>
      <c r="B103" s="20" t="str">
        <f t="shared" si="1"/>
        <v>1461 - Producción de leche bovina {Producción de leche
(Incluye la cría de ganado para la producción de leche, la producción de leche de vaca, búfala, cabra, etc.)}_0096</v>
      </c>
      <c r="C103" s="21">
        <v>1461</v>
      </c>
      <c r="D103" s="22" t="s">
        <v>163</v>
      </c>
      <c r="E103" s="22" t="s">
        <v>2116</v>
      </c>
      <c r="F103" s="41" t="s">
        <v>1972</v>
      </c>
    </row>
    <row r="104" spans="1:6" ht="45" x14ac:dyDescent="0.25">
      <c r="A104" s="40" t="s">
        <v>2117</v>
      </c>
      <c r="B104" s="20" t="str">
        <f t="shared" si="1"/>
        <v>1462 - Producción de leche de oveja y de cabra {Producción de leche
(Incluye la cría de ganado para la producción de leche, la producción de leche de vaca, búfala, cabra, etc.)}_0097</v>
      </c>
      <c r="C104" s="21">
        <v>1462</v>
      </c>
      <c r="D104" s="22" t="s">
        <v>2118</v>
      </c>
      <c r="E104" s="22" t="s">
        <v>2116</v>
      </c>
      <c r="F104" s="41" t="s">
        <v>1972</v>
      </c>
    </row>
    <row r="105" spans="1:6" ht="30" x14ac:dyDescent="0.25">
      <c r="A105" s="40" t="s">
        <v>2119</v>
      </c>
      <c r="B105" s="20" t="str">
        <f t="shared" si="1"/>
        <v>1471 - Producción de lana y pelo de oveja y cabra (cruda) {Producción de lana y pelos de ganado
}_0098</v>
      </c>
      <c r="C105" s="21">
        <v>1471</v>
      </c>
      <c r="D105" s="22" t="s">
        <v>165</v>
      </c>
      <c r="E105" s="22" t="s">
        <v>2120</v>
      </c>
      <c r="F105" s="41" t="s">
        <v>1972</v>
      </c>
    </row>
    <row r="106" spans="1:6" ht="30" x14ac:dyDescent="0.25">
      <c r="A106" s="40" t="s">
        <v>2121</v>
      </c>
      <c r="B106" s="20" t="str">
        <f t="shared" si="1"/>
        <v>1472 - Producción de pelos de ganado n.c.p. {Producción de lana y pelos de ganado
}_0099</v>
      </c>
      <c r="C106" s="21">
        <v>1472</v>
      </c>
      <c r="D106" s="22" t="s">
        <v>167</v>
      </c>
      <c r="E106" s="22" t="s">
        <v>2120</v>
      </c>
      <c r="F106" s="41" t="s">
        <v>1972</v>
      </c>
    </row>
    <row r="107" spans="1:6" ht="30" x14ac:dyDescent="0.25">
      <c r="A107" s="40" t="s">
        <v>2122</v>
      </c>
      <c r="B107" s="20" t="str">
        <f t="shared" si="1"/>
        <v>1481 - Cría de aves de corral, excepto para la producción de huevos {Cría de aves de corral
( Incluye pollitos BB para postura)}_0100</v>
      </c>
      <c r="C107" s="21">
        <v>1481</v>
      </c>
      <c r="D107" s="22" t="s">
        <v>169</v>
      </c>
      <c r="E107" s="22" t="s">
        <v>2123</v>
      </c>
      <c r="F107" s="41" t="s">
        <v>1972</v>
      </c>
    </row>
    <row r="108" spans="1:6" ht="30" x14ac:dyDescent="0.25">
      <c r="A108" s="40" t="s">
        <v>2124</v>
      </c>
      <c r="B108" s="20" t="str">
        <f t="shared" si="1"/>
        <v>1482 - Producción de huevos {Producción de huevos
}_0101</v>
      </c>
      <c r="C108" s="21">
        <v>1482</v>
      </c>
      <c r="D108" s="22" t="s">
        <v>2125</v>
      </c>
      <c r="E108" s="22" t="s">
        <v>2126</v>
      </c>
      <c r="F108" s="41" t="s">
        <v>1972</v>
      </c>
    </row>
    <row r="109" spans="1:6" ht="45" x14ac:dyDescent="0.25">
      <c r="A109" s="40" t="s">
        <v>2127</v>
      </c>
      <c r="B109" s="20" t="str">
        <f t="shared" si="1"/>
        <v>1491 - Apicultura {Apicultura
( Incluye la producción de miel, jalea real, polen, propóleo, etc.)}_0102</v>
      </c>
      <c r="C109" s="21">
        <v>1491</v>
      </c>
      <c r="D109" s="22" t="s">
        <v>171</v>
      </c>
      <c r="E109" s="22" t="s">
        <v>2128</v>
      </c>
      <c r="F109" s="41" t="s">
        <v>1972</v>
      </c>
    </row>
    <row r="110" spans="1:6" ht="105" x14ac:dyDescent="0.25">
      <c r="A110" s="40" t="s">
        <v>2129</v>
      </c>
      <c r="B110" s="20" t="str">
        <f t="shared" si="1"/>
        <v>1492 - Cunicultura {Cría de animales y obtención de productos de origen animal, n.c.p.
( Incluye ciervo, conejo -excepto para pelos-, gato, gusano de seda, lombriz, pájaro, perro, rana, animales para experimentación, caracoles vivos, frescos, congelados y secos -excepto marinos-, cera de insectos excepto la de abeja, etc.)}_0103</v>
      </c>
      <c r="C110" s="21">
        <v>1492</v>
      </c>
      <c r="D110" s="22" t="s">
        <v>173</v>
      </c>
      <c r="E110" s="22" t="s">
        <v>2130</v>
      </c>
      <c r="F110" s="41" t="s">
        <v>1972</v>
      </c>
    </row>
    <row r="111" spans="1:6" ht="45" x14ac:dyDescent="0.25">
      <c r="A111" s="40" t="s">
        <v>2131</v>
      </c>
      <c r="B111" s="20" t="str">
        <f t="shared" si="1"/>
        <v>1493 - Cría de animales pelíferos, pilíferos y plumíferos, excepto de las especies ganaderas {Cría de animales pelíferos, pilíferos y plumíferos
(Incluye visón, nutria, chinchilla, astracán, conejo, reptiles, etc.)}_0104</v>
      </c>
      <c r="C111" s="21">
        <v>1493</v>
      </c>
      <c r="D111" s="22" t="s">
        <v>175</v>
      </c>
      <c r="E111" s="22" t="s">
        <v>2132</v>
      </c>
      <c r="F111" s="41" t="s">
        <v>1972</v>
      </c>
    </row>
    <row r="112" spans="1:6" ht="105" x14ac:dyDescent="0.25">
      <c r="A112" s="40" t="s">
        <v>2133</v>
      </c>
      <c r="B112" s="20" t="str">
        <f t="shared" si="1"/>
        <v>1499 - Cría de animales y obtención de otros productos de origen animal n.c.p. {Cría de animales y obtención de productos de origen animal, n.c.p.
( Incluye ciervo, conejo -excepto para pelos-, gato, gusano de seda, lombriz, pájaro, perro, rana, animales para experimentación, caracoles vivos, frescos, congelados y secos -excepto marinos-, cera de insectos excepto la de abeja, etc.)}_0105</v>
      </c>
      <c r="C112" s="21">
        <v>1499</v>
      </c>
      <c r="D112" s="22" t="s">
        <v>2134</v>
      </c>
      <c r="E112" s="22" t="s">
        <v>2130</v>
      </c>
      <c r="F112" s="41" t="s">
        <v>1972</v>
      </c>
    </row>
    <row r="113" spans="1:6" ht="60" x14ac:dyDescent="0.25">
      <c r="A113" s="40" t="s">
        <v>2135</v>
      </c>
      <c r="B113" s="20" t="str">
        <f t="shared" si="1"/>
        <v>1611 - Servicios de maquinaria agrícola, excepto los de cosecha mecánica {Servicios de maquinaria agrícola, excepto los de cosecha mecánica
(Incluye los servicios de labranza, siembra, y cuidados culturales, pulverización y desinfección, etc.)}_0106</v>
      </c>
      <c r="C113" s="21">
        <v>1611</v>
      </c>
      <c r="D113" s="22" t="s">
        <v>2136</v>
      </c>
      <c r="E113" s="22" t="s">
        <v>2137</v>
      </c>
      <c r="F113" s="41" t="s">
        <v>1972</v>
      </c>
    </row>
    <row r="114" spans="1:6" ht="45" x14ac:dyDescent="0.25">
      <c r="A114" s="40" t="s">
        <v>2138</v>
      </c>
      <c r="B114" s="20" t="str">
        <f t="shared" si="1"/>
        <v>1612 - Servicios de cosecha mecánica {Servicios de cosecha mecánica
(Incluye la cosecha mecánica de granos, caña de azúcar, algodón, forrajes, el enfardado, enrollado, etc.)}_0107</v>
      </c>
      <c r="C114" s="21">
        <v>1612</v>
      </c>
      <c r="D114" s="22" t="s">
        <v>187</v>
      </c>
      <c r="E114" s="22" t="s">
        <v>2139</v>
      </c>
      <c r="F114" s="41" t="s">
        <v>1972</v>
      </c>
    </row>
    <row r="115" spans="1:6" ht="60" x14ac:dyDescent="0.25">
      <c r="A115" s="40" t="s">
        <v>2140</v>
      </c>
      <c r="B115" s="20" t="str">
        <f t="shared" si="1"/>
        <v>1613 - Servicios de contratistas de mano de obra agrícola {Servicios de contratistas de mano de obra agrícola
(Incluye la poda de árboles, transplante, fumigación y desinfección manual, cosecha manual de cítricos, algodón, etc.)}_0108</v>
      </c>
      <c r="C115" s="21">
        <v>1613</v>
      </c>
      <c r="D115" s="22" t="s">
        <v>189</v>
      </c>
      <c r="E115" s="22" t="s">
        <v>2141</v>
      </c>
      <c r="F115" s="41" t="s">
        <v>1972</v>
      </c>
    </row>
    <row r="116" spans="1:6" ht="75" x14ac:dyDescent="0.25">
      <c r="A116" s="40" t="s">
        <v>2142</v>
      </c>
      <c r="B116" s="20" t="str">
        <f t="shared" si="1"/>
        <v>1614 - Servicios de post cosecha {Servicios agrícolas n.c.p
( Incluye planificación y diseño paisajista, plantación y mantenimiento de jardines, parques y cementerios, riego, polinización o alquiler de colmenas, control acústico de plagas, etc.)}_0109</v>
      </c>
      <c r="C116" s="21">
        <v>1614</v>
      </c>
      <c r="D116" s="22" t="s">
        <v>191</v>
      </c>
      <c r="E116" s="22" t="s">
        <v>2143</v>
      </c>
      <c r="F116" s="41" t="s">
        <v>1972</v>
      </c>
    </row>
    <row r="117" spans="1:6" ht="75" x14ac:dyDescent="0.25">
      <c r="A117" s="40" t="s">
        <v>2144</v>
      </c>
      <c r="B117" s="20" t="str">
        <f t="shared" si="1"/>
        <v>1619 - Servicios de apoyo agrícolas n.c.p. {Servicios agrícolas n.c.p
( Incluye planificación y diseño paisajista, plantación y mantenimiento de jardines, parques y cementerios, riego, polinización o alquiler de colmenas, control acústico de plagas, etc.)}_0110</v>
      </c>
      <c r="C117" s="21">
        <v>1619</v>
      </c>
      <c r="D117" s="22" t="s">
        <v>2145</v>
      </c>
      <c r="E117" s="22" t="s">
        <v>2143</v>
      </c>
      <c r="F117" s="41" t="s">
        <v>1972</v>
      </c>
    </row>
    <row r="118" spans="1:6" ht="60" x14ac:dyDescent="0.25">
      <c r="A118" s="40" t="s">
        <v>2146</v>
      </c>
      <c r="B118" s="20" t="str">
        <f t="shared" si="1"/>
        <v>1621 - Inseminación artificial y servicios para mejorar la reproducción de los animales y el rendimiento de sus productos {Inseminación artificial y servicios n.c.p. para mejorar la reproducción de los animales y el rendimiento de sus productos
}_0111</v>
      </c>
      <c r="C118" s="21">
        <v>1621</v>
      </c>
      <c r="D118" s="22" t="s">
        <v>2147</v>
      </c>
      <c r="E118" s="22" t="s">
        <v>2148</v>
      </c>
      <c r="F118" s="41" t="s">
        <v>1972</v>
      </c>
    </row>
    <row r="119" spans="1:6" ht="45" x14ac:dyDescent="0.25">
      <c r="A119" s="40" t="s">
        <v>2149</v>
      </c>
      <c r="B119" s="20" t="str">
        <f t="shared" si="1"/>
        <v>1622 - Servicios de contratistas de mano de obra pecuaria {Servicios de contratistas de mano de obra pecuaria
( Incluye arreo, castración de aves, esquila de ovejas, etc. )}_0112</v>
      </c>
      <c r="C119" s="21">
        <v>1622</v>
      </c>
      <c r="D119" s="22" t="s">
        <v>199</v>
      </c>
      <c r="E119" s="22" t="s">
        <v>2150</v>
      </c>
      <c r="F119" s="41" t="s">
        <v>1972</v>
      </c>
    </row>
    <row r="120" spans="1:6" ht="30" x14ac:dyDescent="0.25">
      <c r="A120" s="40" t="s">
        <v>2151</v>
      </c>
      <c r="B120" s="20" t="str">
        <f t="shared" si="1"/>
        <v>1623 - Servicios de esquila de animales {Servicios pecuarios n.c.p.
( Incluye la recolección de estiércol )}_0113</v>
      </c>
      <c r="C120" s="21">
        <v>1623</v>
      </c>
      <c r="D120" s="22" t="s">
        <v>201</v>
      </c>
      <c r="E120" s="22" t="s">
        <v>2152</v>
      </c>
      <c r="F120" s="41" t="s">
        <v>1972</v>
      </c>
    </row>
    <row r="121" spans="1:6" ht="30" x14ac:dyDescent="0.25">
      <c r="A121" s="40" t="s">
        <v>2153</v>
      </c>
      <c r="B121" s="20" t="str">
        <f t="shared" si="1"/>
        <v>1629 - Servicios de apoyo pecuarios n.c.p. {Servicios pecuarios n.c.p.
( Incluye la recolección de estiércol )}_0114</v>
      </c>
      <c r="C121" s="21">
        <v>1629</v>
      </c>
      <c r="D121" s="22" t="s">
        <v>207</v>
      </c>
      <c r="E121" s="22" t="s">
        <v>2152</v>
      </c>
      <c r="F121" s="41" t="s">
        <v>1972</v>
      </c>
    </row>
    <row r="122" spans="1:6" ht="75" x14ac:dyDescent="0.25">
      <c r="A122" s="40" t="s">
        <v>2154</v>
      </c>
      <c r="B122" s="20" t="str">
        <f t="shared" si="1"/>
        <v>1701 - Caza y repoblación de animales de caza {Caza y repoblación de animales de caza
(Incluye la caza de liebres y de otros animales para obtener carne, pieles y cueros, la captura de animales vivos para zoológicos, animales de compañía, para investigación, etc.)}_0115</v>
      </c>
      <c r="C122" s="21">
        <v>1701</v>
      </c>
      <c r="D122" s="22" t="s">
        <v>209</v>
      </c>
      <c r="E122" s="22" t="s">
        <v>2155</v>
      </c>
      <c r="F122" s="41" t="s">
        <v>1972</v>
      </c>
    </row>
    <row r="123" spans="1:6" ht="30" x14ac:dyDescent="0.25">
      <c r="A123" s="40" t="s">
        <v>2156</v>
      </c>
      <c r="B123" s="20" t="str">
        <f t="shared" si="1"/>
        <v>1702 - Sevicios de apoyo para la caza {Servicios para la caza
}_0116</v>
      </c>
      <c r="C123" s="21">
        <v>1702</v>
      </c>
      <c r="D123" s="22" t="s">
        <v>2157</v>
      </c>
      <c r="E123" s="22" t="s">
        <v>2158</v>
      </c>
      <c r="F123" s="41" t="s">
        <v>1972</v>
      </c>
    </row>
    <row r="124" spans="1:6" ht="30" x14ac:dyDescent="0.25">
      <c r="A124" s="40" t="s">
        <v>2159</v>
      </c>
      <c r="B124" s="20" t="str">
        <f t="shared" si="1"/>
        <v>2101 - Plantación de bosques {Plantación de bosques
}_0117</v>
      </c>
      <c r="C124" s="21">
        <v>2101</v>
      </c>
      <c r="D124" s="22" t="s">
        <v>213</v>
      </c>
      <c r="E124" s="22" t="s">
        <v>2160</v>
      </c>
      <c r="F124" s="41" t="s">
        <v>1972</v>
      </c>
    </row>
    <row r="125" spans="1:6" ht="45" x14ac:dyDescent="0.25">
      <c r="A125" s="40" t="s">
        <v>2161</v>
      </c>
      <c r="B125" s="20" t="str">
        <f t="shared" si="1"/>
        <v>2102 - Repoblación y conservación de bosques nativos y zonas forestadas {Repoblación y conservación de bosques nativos y zonas forestadas
}_0118</v>
      </c>
      <c r="C125" s="21">
        <v>2102</v>
      </c>
      <c r="D125" s="22" t="s">
        <v>215</v>
      </c>
      <c r="E125" s="22" t="s">
        <v>2162</v>
      </c>
      <c r="F125" s="41" t="s">
        <v>1972</v>
      </c>
    </row>
    <row r="126" spans="1:6" ht="30" x14ac:dyDescent="0.25">
      <c r="A126" s="40" t="s">
        <v>2163</v>
      </c>
      <c r="B126" s="20" t="str">
        <f t="shared" si="1"/>
        <v>2103 - Explotación de viveros forestales {Explotación de viveros forestales
}_0119</v>
      </c>
      <c r="C126" s="23">
        <v>2103</v>
      </c>
      <c r="D126" s="24" t="s">
        <v>217</v>
      </c>
      <c r="E126" s="24" t="s">
        <v>2164</v>
      </c>
      <c r="F126" s="42" t="s">
        <v>2795</v>
      </c>
    </row>
    <row r="127" spans="1:6" ht="60" x14ac:dyDescent="0.25">
      <c r="A127" s="40" t="s">
        <v>2165</v>
      </c>
      <c r="B127" s="20" t="str">
        <f t="shared" si="1"/>
        <v>2201 - Extracción de productos forestales de bosques cultivados {Extracción de productos forestales de bosques cultivados
(Incluye tala de árboles, desbaste de troncos y extracción de madera en bruto, rollizos, leña, postes, carbón, durmientes y productos forestales n.c.p.)}_0120</v>
      </c>
      <c r="C127" s="23">
        <v>2201</v>
      </c>
      <c r="D127" s="24" t="s">
        <v>219</v>
      </c>
      <c r="E127" s="24" t="s">
        <v>2166</v>
      </c>
      <c r="F127" s="42" t="s">
        <v>2795</v>
      </c>
    </row>
    <row r="128" spans="1:6" ht="75" x14ac:dyDescent="0.25">
      <c r="A128" s="40" t="s">
        <v>2167</v>
      </c>
      <c r="B128" s="20" t="str">
        <f t="shared" si="1"/>
        <v>2202 - Extracción de productos forestales de bosques nativos {Extracción de productos forestales de bosques nativos
(Incluye tala de árboles, desbaste de troncos y extracción de madera en bruto, leña, postes, carbón, la extracción de rodrigones, varas y varillas, gomas naturales, líquenes, musgos, resinas, rosa mosqueta, etc.)}_0121</v>
      </c>
      <c r="C128" s="23">
        <v>2202</v>
      </c>
      <c r="D128" s="24" t="s">
        <v>221</v>
      </c>
      <c r="E128" s="24" t="s">
        <v>2168</v>
      </c>
      <c r="F128" s="42" t="s">
        <v>2795</v>
      </c>
    </row>
    <row r="129" spans="1:6" ht="60" x14ac:dyDescent="0.25">
      <c r="A129" s="40" t="s">
        <v>2169</v>
      </c>
      <c r="B129" s="20" t="str">
        <f t="shared" si="1"/>
        <v>2401 - Servicios forestales para la extracción de madera {Servicios forestales de extracción de madera
(Incluye tala de árboles, acarreo y transporte en el interior del bosque, servicios realizados por terceros, etc.)}_0122</v>
      </c>
      <c r="C129" s="23">
        <v>2401</v>
      </c>
      <c r="D129" s="24" t="s">
        <v>223</v>
      </c>
      <c r="E129" s="24" t="s">
        <v>2170</v>
      </c>
      <c r="F129" s="42" t="s">
        <v>2795</v>
      </c>
    </row>
    <row r="130" spans="1:6" ht="75" x14ac:dyDescent="0.25">
      <c r="A130" s="40" t="s">
        <v>2171</v>
      </c>
      <c r="B130" s="20" t="str">
        <f t="shared" si="1"/>
        <v>2402 - Servicios forestales, excepto los servicios para la extracción de madera {Servicios forestales excepto los relacionados con la extracción de madera
(Incluye protección contra incendios, evaluación de masas forestales en pie, estimación del valor de la madera, etc.)}_0123</v>
      </c>
      <c r="C130" s="23">
        <v>2402</v>
      </c>
      <c r="D130" s="24" t="s">
        <v>2172</v>
      </c>
      <c r="E130" s="24" t="s">
        <v>2173</v>
      </c>
      <c r="F130" s="42" t="s">
        <v>2795</v>
      </c>
    </row>
    <row r="131" spans="1:6" ht="45" x14ac:dyDescent="0.25">
      <c r="A131" s="40" t="s">
        <v>2174</v>
      </c>
      <c r="B131" s="20" t="str">
        <f t="shared" si="1"/>
        <v>3111 - Pesca de organismos marinos; excepto cuando es realizada en buques procesadores {Pesca marítima, costera y de altura
(Incluye peces, crustáceos, moluscos y otros animales acuáticos, etc.)}_0124</v>
      </c>
      <c r="C131" s="21">
        <v>3111</v>
      </c>
      <c r="D131" s="22" t="s">
        <v>227</v>
      </c>
      <c r="E131" s="22" t="s">
        <v>2175</v>
      </c>
      <c r="F131" s="41" t="s">
        <v>1972</v>
      </c>
    </row>
    <row r="132" spans="1:6" ht="45" x14ac:dyDescent="0.25">
      <c r="A132" s="40" t="s">
        <v>2176</v>
      </c>
      <c r="B132" s="20" t="str">
        <f t="shared" si="1"/>
        <v>3112 - Pesca y elaboración de productos marinos realizada a bordo de buques procesadores {Pesca marítima, costera y de altura
(Incluye peces, crustáceos, moluscos y otros animales acuáticos, etc.)}_0125</v>
      </c>
      <c r="C132" s="21">
        <v>3112</v>
      </c>
      <c r="D132" s="22" t="s">
        <v>229</v>
      </c>
      <c r="E132" s="22" t="s">
        <v>2175</v>
      </c>
      <c r="F132" s="41" t="s">
        <v>1972</v>
      </c>
    </row>
    <row r="133" spans="1:6" ht="45" x14ac:dyDescent="0.25">
      <c r="A133" s="40" t="s">
        <v>2177</v>
      </c>
      <c r="B133" s="20" t="str">
        <f t="shared" si="1"/>
        <v>3113 - Recolección de organismos marinos excepto peces, crustáceos y moluscos {Recolección de productos marinos
(Incluye la recolección de algas marinas y otras plantas acuáticas, corales, esponjas, etc.)}_0126</v>
      </c>
      <c r="C133" s="21">
        <v>3113</v>
      </c>
      <c r="D133" s="22" t="s">
        <v>231</v>
      </c>
      <c r="E133" s="22" t="s">
        <v>2178</v>
      </c>
      <c r="F133" s="41" t="s">
        <v>1972</v>
      </c>
    </row>
    <row r="134" spans="1:6" ht="30" x14ac:dyDescent="0.25">
      <c r="A134" s="40" t="s">
        <v>2179</v>
      </c>
      <c r="B134" s="20" t="str">
        <f t="shared" si="1"/>
        <v>3120 - Pesca continental: fluvial y lacustre {Pesca continental : fluvial y lacustre
}_0127</v>
      </c>
      <c r="C134" s="21">
        <v>3120</v>
      </c>
      <c r="D134" s="22" t="s">
        <v>233</v>
      </c>
      <c r="E134" s="22" t="s">
        <v>2180</v>
      </c>
      <c r="F134" s="41" t="s">
        <v>1972</v>
      </c>
    </row>
    <row r="135" spans="1:6" ht="30" x14ac:dyDescent="0.25">
      <c r="A135" s="40" t="s">
        <v>2181</v>
      </c>
      <c r="B135" s="20" t="str">
        <f t="shared" si="1"/>
        <v>3130 - Servicios de apoyo para la pesca {Servicios para la pesca
}_0128</v>
      </c>
      <c r="C135" s="21">
        <v>3130</v>
      </c>
      <c r="D135" s="22" t="s">
        <v>235</v>
      </c>
      <c r="E135" s="22" t="s">
        <v>2182</v>
      </c>
      <c r="F135" s="41" t="s">
        <v>1972</v>
      </c>
    </row>
    <row r="136" spans="1:6" ht="105" x14ac:dyDescent="0.25">
      <c r="A136" s="40" t="s">
        <v>2183</v>
      </c>
      <c r="B136" s="20" t="str">
        <f t="shared" ref="B136:B199" si="2">+CONCATENATE(C136," - ",D136," {",E136,"}_",A136)</f>
        <v>3200 - Explotación de criaderos de peces, granjas piscícolas y otros frutos acuáticos (acuicultura) {Cría de animales y obtención de productos de origen animal, n.c.p.
( Incluye ciervo, conejo -excepto para pelos-, gato, gusano de seda, lombriz, pájaro, perro, rana, animales para experimentación, caracoles vivos, frescos, congelados y secos -excepto marinos-, cera de insectos excepto la de abeja, etc.)}_0129</v>
      </c>
      <c r="C136" s="21">
        <v>3200</v>
      </c>
      <c r="D136" s="22" t="s">
        <v>2184</v>
      </c>
      <c r="E136" s="22" t="s">
        <v>2130</v>
      </c>
      <c r="F136" s="41" t="s">
        <v>1972</v>
      </c>
    </row>
    <row r="137" spans="1:6" ht="45" x14ac:dyDescent="0.25">
      <c r="A137" s="40" t="s">
        <v>2185</v>
      </c>
      <c r="B137" s="20" t="str">
        <f t="shared" si="2"/>
        <v>3200 - Explotación de criaderos de peces, granjas piscícolas y otros frutos acuáticos (acuicultura) {Explotación de criaderos de peces, granjas piscícolas y otros frutos acuáticos (acuicultura)
}_0130</v>
      </c>
      <c r="C137" s="21">
        <v>3200</v>
      </c>
      <c r="D137" s="22" t="s">
        <v>2184</v>
      </c>
      <c r="E137" s="22" t="s">
        <v>2186</v>
      </c>
      <c r="F137" s="41" t="s">
        <v>1972</v>
      </c>
    </row>
    <row r="138" spans="1:6" ht="60" x14ac:dyDescent="0.25">
      <c r="A138" s="40" t="s">
        <v>2187</v>
      </c>
      <c r="B138" s="20" t="str">
        <f t="shared" si="2"/>
        <v>5100 - Extracción y aglomeración de carbón {Extracción y aglomeración de carbón
(Incluye la producción de hulla no aglomerada, antracita, carbón bituminoso no aglomerado, briquetas, ovoides y combustibles sólidos análogos a base de hulla, etc.)}_0131</v>
      </c>
      <c r="C138" s="23">
        <v>5100</v>
      </c>
      <c r="D138" s="24" t="s">
        <v>237</v>
      </c>
      <c r="E138" s="24" t="s">
        <v>2188</v>
      </c>
      <c r="F138" s="42" t="s">
        <v>2795</v>
      </c>
    </row>
    <row r="139" spans="1:6" ht="45" x14ac:dyDescent="0.25">
      <c r="A139" s="40" t="s">
        <v>2189</v>
      </c>
      <c r="B139" s="20" t="str">
        <f t="shared" si="2"/>
        <v>5200 - Extracción y aglomeración de lignito {Extracción y aglomeración de lignito
(Incluye la producción de lignito aglomerado y no aglomerado)}_0132</v>
      </c>
      <c r="C139" s="23">
        <v>5200</v>
      </c>
      <c r="D139" s="24" t="s">
        <v>239</v>
      </c>
      <c r="E139" s="24" t="s">
        <v>2190</v>
      </c>
      <c r="F139" s="42" t="s">
        <v>2795</v>
      </c>
    </row>
    <row r="140" spans="1:6" ht="75" x14ac:dyDescent="0.25">
      <c r="A140" s="40" t="s">
        <v>2191</v>
      </c>
      <c r="B140" s="20" t="str">
        <f t="shared" si="2"/>
        <v>6100 - Extracción de petróleo crudo {Extracción de petróleo crudo y gas natural
(Incluye gas natural licuado y gaseoso, arenas alquitraníferas, esquistos bituminosos o lutitas, aceites de petróleo y de minerales bituminosos, petróleo, coque de petróleo, etc.)}_0133</v>
      </c>
      <c r="C140" s="23">
        <v>6100</v>
      </c>
      <c r="D140" s="24" t="s">
        <v>2192</v>
      </c>
      <c r="E140" s="24" t="s">
        <v>2193</v>
      </c>
      <c r="F140" s="42" t="s">
        <v>2795</v>
      </c>
    </row>
    <row r="141" spans="1:6" ht="75" x14ac:dyDescent="0.25">
      <c r="A141" s="40" t="s">
        <v>2194</v>
      </c>
      <c r="B141" s="20" t="str">
        <f t="shared" si="2"/>
        <v>6200 - Extracción de gas natural {Extracción de petróleo crudo y gas natural
(Incluye gas natural licuado y gaseoso, arenas alquitraníferas, esquistos bituminosos o lutitas, aceites de petróleo y de minerales bituminosos, petróleo, coque de petróleo, etc.)}_0134</v>
      </c>
      <c r="C141" s="23">
        <v>6200</v>
      </c>
      <c r="D141" s="24" t="s">
        <v>243</v>
      </c>
      <c r="E141" s="24" t="s">
        <v>2193</v>
      </c>
      <c r="F141" s="42" t="s">
        <v>2795</v>
      </c>
    </row>
    <row r="142" spans="1:6" ht="30" x14ac:dyDescent="0.25">
      <c r="A142" s="40" t="s">
        <v>2195</v>
      </c>
      <c r="B142" s="20" t="str">
        <f t="shared" si="2"/>
        <v>7100 - Extracción de minerales de hierro {Extracción de minerales de hierro
(Incluye hematitas, limonitas, magnetitas, siderita, etc.)}_0135</v>
      </c>
      <c r="C142" s="23">
        <v>7100</v>
      </c>
      <c r="D142" s="24" t="s">
        <v>245</v>
      </c>
      <c r="E142" s="24" t="s">
        <v>2196</v>
      </c>
      <c r="F142" s="42" t="s">
        <v>2795</v>
      </c>
    </row>
    <row r="143" spans="1:6" ht="30" x14ac:dyDescent="0.25">
      <c r="A143" s="40" t="s">
        <v>2197</v>
      </c>
      <c r="B143" s="20" t="str">
        <f t="shared" si="2"/>
        <v>7210 - Extracción de minerales y concentrados de uranio y torio {Extracción de minerales y concentrados de uranio y torio
}_0136</v>
      </c>
      <c r="C143" s="23">
        <v>7210</v>
      </c>
      <c r="D143" s="24" t="s">
        <v>247</v>
      </c>
      <c r="E143" s="24" t="s">
        <v>2198</v>
      </c>
      <c r="F143" s="42" t="s">
        <v>2795</v>
      </c>
    </row>
    <row r="144" spans="1:6" ht="90" x14ac:dyDescent="0.25">
      <c r="A144" s="40" t="s">
        <v>2199</v>
      </c>
      <c r="B144" s="20" t="str">
        <f t="shared" si="2"/>
        <v>7291 - Extracción de metales preciosos {Extracción de minerales metalíferos no ferrosos, excepto minerales de uranio y torio
(Incluye aluminio, cobre, estaño, manganeso, níquel, oro, plata, plomo, volframio, antimonio, bismuto, cinc, molibdeno, titanio, circonio, niobio, vanadio, cromo, cobalto)}_0137</v>
      </c>
      <c r="C144" s="23">
        <v>7291</v>
      </c>
      <c r="D144" s="24" t="s">
        <v>249</v>
      </c>
      <c r="E144" s="24" t="s">
        <v>2200</v>
      </c>
      <c r="F144" s="42" t="s">
        <v>2795</v>
      </c>
    </row>
    <row r="145" spans="1:6" ht="90" x14ac:dyDescent="0.25">
      <c r="A145" s="40" t="s">
        <v>2201</v>
      </c>
      <c r="B145" s="20" t="str">
        <f t="shared" si="2"/>
        <v>7299 - Extracción de minerales metalíferos no ferrosos n.c.p., excepto minerales de uranio y torio {Extracción de minerales metalíferos no ferrosos, excepto minerales de uranio y torio
(Incluye aluminio, cobre, estaño, manganeso, níquel, oro, plata, plomo, volframio, antimonio, bismuto, cinc, molibdeno, titanio, circonio, niobio, vanadio, cromo, cobalto)}_0138</v>
      </c>
      <c r="C145" s="23">
        <v>7299</v>
      </c>
      <c r="D145" s="24" t="s">
        <v>251</v>
      </c>
      <c r="E145" s="24" t="s">
        <v>2200</v>
      </c>
      <c r="F145" s="42" t="s">
        <v>2795</v>
      </c>
    </row>
    <row r="146" spans="1:6" ht="45" x14ac:dyDescent="0.25">
      <c r="A146" s="40" t="s">
        <v>2202</v>
      </c>
      <c r="B146" s="20" t="str">
        <f t="shared" si="2"/>
        <v>8110 - Extracción de rocas ornamentales {Extracción de rocas ornamentales
(Incluye areniscas, cuarcita, dolomita, granito, mármol, piedra laja, pizarra, serpentina , etc.)}_0139</v>
      </c>
      <c r="C146" s="23">
        <v>8110</v>
      </c>
      <c r="D146" s="24" t="s">
        <v>253</v>
      </c>
      <c r="E146" s="24" t="s">
        <v>2203</v>
      </c>
      <c r="F146" s="42" t="s">
        <v>2795</v>
      </c>
    </row>
    <row r="147" spans="1:6" ht="45" x14ac:dyDescent="0.25">
      <c r="A147" s="40" t="s">
        <v>2204</v>
      </c>
      <c r="B147" s="20" t="str">
        <f t="shared" si="2"/>
        <v>8120 - Extracción de piedra caliza y yeso {Extracción de piedra caliza y yeso
(Incluye caliza, castina, conchilla, riolita, yeso natural, anhidrita, etc.)}_0140</v>
      </c>
      <c r="C147" s="23">
        <v>8120</v>
      </c>
      <c r="D147" s="24" t="s">
        <v>255</v>
      </c>
      <c r="E147" s="24" t="s">
        <v>2205</v>
      </c>
      <c r="F147" s="42" t="s">
        <v>2795</v>
      </c>
    </row>
    <row r="148" spans="1:6" ht="75" x14ac:dyDescent="0.25">
      <c r="A148" s="40" t="s">
        <v>2206</v>
      </c>
      <c r="B148" s="20" t="str">
        <f t="shared" si="2"/>
        <v>8130 - Extracción de arenas, canto rodado y triturados pétreos {Extracción de arenas, canto rodado y triturados pétreos
(Incluye arena para construcción, arena silícea, otras arenas naturales, canto rodado, dolomita triturada, granito triturado, basalto triturado, piedra partida y otros triturados pétreos, etc.)}_0141</v>
      </c>
      <c r="C148" s="23">
        <v>8130</v>
      </c>
      <c r="D148" s="24" t="s">
        <v>257</v>
      </c>
      <c r="E148" s="24" t="s">
        <v>2207</v>
      </c>
      <c r="F148" s="42" t="s">
        <v>2795</v>
      </c>
    </row>
    <row r="149" spans="1:6" ht="45" x14ac:dyDescent="0.25">
      <c r="A149" s="40" t="s">
        <v>2208</v>
      </c>
      <c r="B149" s="20" t="str">
        <f t="shared" si="2"/>
        <v>8140 - Extracción de arcilla y caolín {Extracción de arcilla y caolín
(Incluye andalucita, arcillas, bentonita, caolín, pirofilita, silimanita, mullita, tierra de chamota o de dinas, etc.)}_0142</v>
      </c>
      <c r="C149" s="23">
        <v>8140</v>
      </c>
      <c r="D149" s="24" t="s">
        <v>259</v>
      </c>
      <c r="E149" s="24" t="s">
        <v>2209</v>
      </c>
      <c r="F149" s="42" t="s">
        <v>2795</v>
      </c>
    </row>
    <row r="150" spans="1:6" ht="60" x14ac:dyDescent="0.25">
      <c r="A150" s="40" t="s">
        <v>2210</v>
      </c>
      <c r="B150" s="20" t="str">
        <f t="shared" si="2"/>
        <v>8911 - Extracción de minerales para la fabricación de abonos, excepto turba {Extracción de minerales para la fabricación de abonos excepto turba
( Incluye guano, silvita, silvinita y otras sales de potasio naturales, etc.)}_0143</v>
      </c>
      <c r="C150" s="23">
        <v>8911</v>
      </c>
      <c r="D150" s="24" t="s">
        <v>2211</v>
      </c>
      <c r="E150" s="24" t="s">
        <v>2212</v>
      </c>
      <c r="F150" s="42" t="s">
        <v>2795</v>
      </c>
    </row>
    <row r="151" spans="1:6" ht="105" x14ac:dyDescent="0.25">
      <c r="A151" s="40" t="s">
        <v>2213</v>
      </c>
      <c r="B151" s="20" t="str">
        <f t="shared" si="2"/>
        <v>8912 - Extracción de minerales para la fabricación de productos químicos {Extracción de minerales para la fabricación de productos químicos
(Incluye azufre, boracita e hidroboracita, calcita, celestina, colemanita, fluorita, litio y sales de litio naturales, sulfato de aluminio, sulfato de hierro, sulfato de magnesio, sulfato de sodio, tinkal, ulexita, asfaltita, ocres, laterita )}_0144</v>
      </c>
      <c r="C151" s="23">
        <v>8912</v>
      </c>
      <c r="D151" s="24" t="s">
        <v>265</v>
      </c>
      <c r="E151" s="24" t="s">
        <v>2214</v>
      </c>
      <c r="F151" s="42" t="s">
        <v>2795</v>
      </c>
    </row>
    <row r="152" spans="1:6" ht="45" x14ac:dyDescent="0.25">
      <c r="A152" s="40" t="s">
        <v>2215</v>
      </c>
      <c r="B152" s="20" t="str">
        <f t="shared" si="2"/>
        <v>8920 - Extracción y aglomeración de turba {Extracción y aglomeración de turba
(Incluye la producción de turba utilizada como corrector de suelos)}_0145</v>
      </c>
      <c r="C152" s="23">
        <v>8920</v>
      </c>
      <c r="D152" s="24" t="s">
        <v>267</v>
      </c>
      <c r="E152" s="24" t="s">
        <v>2216</v>
      </c>
      <c r="F152" s="42" t="s">
        <v>2795</v>
      </c>
    </row>
    <row r="153" spans="1:6" ht="30" x14ac:dyDescent="0.25">
      <c r="A153" s="40" t="s">
        <v>2217</v>
      </c>
      <c r="B153" s="20" t="str">
        <f t="shared" si="2"/>
        <v>8930 - Extracción de sal {Extracción de sal en salinas y de roca
}_0146</v>
      </c>
      <c r="C153" s="21">
        <v>8930</v>
      </c>
      <c r="D153" s="22" t="s">
        <v>269</v>
      </c>
      <c r="E153" s="22" t="s">
        <v>2218</v>
      </c>
      <c r="F153" s="41" t="s">
        <v>1972</v>
      </c>
    </row>
    <row r="154" spans="1:6" ht="90" x14ac:dyDescent="0.25">
      <c r="A154" s="40" t="s">
        <v>2219</v>
      </c>
      <c r="B154" s="20" t="str">
        <f t="shared" si="2"/>
        <v>8990 - Explotación de minas y canteras n.c.p. {Explotación de minas y canteras n.c.p.
(Incluye amianto, baritina, cuarzo, diatomita, piedra pómez, ágata, agua marina, amatista, cristal de roca, rodocrosita, topacio, corindón, feldespato, mica, zeolita, perlita, granulado volcánico, puzolana, toba, talco, vermiculita, tosca, grafito, etc.)}_0147</v>
      </c>
      <c r="C154" s="23">
        <v>8990</v>
      </c>
      <c r="D154" s="24" t="s">
        <v>261</v>
      </c>
      <c r="E154" s="24" t="s">
        <v>2220</v>
      </c>
      <c r="F154" s="42" t="s">
        <v>2795</v>
      </c>
    </row>
    <row r="155" spans="1:6" ht="75" x14ac:dyDescent="0.25">
      <c r="A155" s="40" t="s">
        <v>2221</v>
      </c>
      <c r="B155" s="20" t="str">
        <f t="shared" si="2"/>
        <v>9100 - Servicios de apoyo para la extracción de petróleo y gas natural {Extracción de petróleo crudo y gas natural
(Incluye gas natural licuado y gaseoso, arenas alquitraníferas, esquistos bituminosos o lutitas, aceites de petróleo y de minerales bituminosos, petróleo, coque de petróleo, etc.)}_0148</v>
      </c>
      <c r="C155" s="23">
        <v>9100</v>
      </c>
      <c r="D155" s="24" t="s">
        <v>272</v>
      </c>
      <c r="E155" s="24" t="s">
        <v>2193</v>
      </c>
      <c r="F155" s="42" t="s">
        <v>2795</v>
      </c>
    </row>
    <row r="156" spans="1:6" ht="60" x14ac:dyDescent="0.25">
      <c r="A156" s="40" t="s">
        <v>2222</v>
      </c>
      <c r="B156" s="20" t="str">
        <f t="shared" si="2"/>
        <v>9100 - Servicios de apoyo para la extracción de petróleo y gas natural {Actividades de servicios relacionadas con la extracción de petróleo y gas, excepto las actividades de prospección
}_0149</v>
      </c>
      <c r="C156" s="23">
        <v>9100</v>
      </c>
      <c r="D156" s="24" t="s">
        <v>272</v>
      </c>
      <c r="E156" s="24" t="s">
        <v>2223</v>
      </c>
      <c r="F156" s="42" t="s">
        <v>2795</v>
      </c>
    </row>
    <row r="157" spans="1:6" ht="45" x14ac:dyDescent="0.25">
      <c r="A157" s="40" t="s">
        <v>2224</v>
      </c>
      <c r="B157" s="20" t="str">
        <f t="shared" si="2"/>
        <v>9100 - Servicios de apoyo para la extracción de petróleo y gas natural {Servicios de arquitectura e ingeniería y servicios conexos de asesoramiento técnico
}_0150</v>
      </c>
      <c r="C157" s="25">
        <v>9100</v>
      </c>
      <c r="D157" s="26" t="s">
        <v>272</v>
      </c>
      <c r="E157" s="26" t="s">
        <v>2225</v>
      </c>
      <c r="F157" s="43" t="s">
        <v>2830</v>
      </c>
    </row>
    <row r="158" spans="1:6" ht="60" x14ac:dyDescent="0.25">
      <c r="A158" s="40" t="s">
        <v>2226</v>
      </c>
      <c r="B158" s="20" t="str">
        <f t="shared" si="2"/>
        <v>9900 - Servicios de apoyo para la minería; excepto para la extracción de petróleo y gas natural {Extracción y aglomeración de carbón
(Incluye la producción de hulla no aglomerada, antracita, carbón bituminoso no aglomerado, briquetas, ovoides y combustibles sólidos análogos a base de hulla, etc.)}_0151</v>
      </c>
      <c r="C158" s="23">
        <v>9900</v>
      </c>
      <c r="D158" s="24" t="s">
        <v>2227</v>
      </c>
      <c r="E158" s="24" t="s">
        <v>2188</v>
      </c>
      <c r="F158" s="42" t="s">
        <v>2795</v>
      </c>
    </row>
    <row r="159" spans="1:6" ht="45" x14ac:dyDescent="0.25">
      <c r="A159" s="40" t="s">
        <v>2228</v>
      </c>
      <c r="B159" s="20" t="str">
        <f t="shared" si="2"/>
        <v>9900 - Servicios de apoyo para la minería; excepto para la extracción de petróleo y gas natural {Extracción y aglomeración de lignito
(Incluye la producción de lignito aglomerado y no aglomerado)}_0152</v>
      </c>
      <c r="C159" s="23">
        <v>9900</v>
      </c>
      <c r="D159" s="24" t="s">
        <v>2227</v>
      </c>
      <c r="E159" s="24" t="s">
        <v>2190</v>
      </c>
      <c r="F159" s="42" t="s">
        <v>2795</v>
      </c>
    </row>
    <row r="160" spans="1:6" ht="45" x14ac:dyDescent="0.25">
      <c r="A160" s="40" t="s">
        <v>2229</v>
      </c>
      <c r="B160" s="20" t="str">
        <f t="shared" si="2"/>
        <v>9900 - Servicios de apoyo para la minería; excepto para la extracción de petróleo y gas natural {Extracción y aglomeración de turba
(Incluye la producción de turba utilizada como corrector de suelos)}_0153</v>
      </c>
      <c r="C160" s="23">
        <v>9900</v>
      </c>
      <c r="D160" s="24" t="s">
        <v>2227</v>
      </c>
      <c r="E160" s="24" t="s">
        <v>2216</v>
      </c>
      <c r="F160" s="42" t="s">
        <v>2795</v>
      </c>
    </row>
    <row r="161" spans="1:6" ht="30" x14ac:dyDescent="0.25">
      <c r="A161" s="40" t="s">
        <v>2230</v>
      </c>
      <c r="B161" s="20" t="str">
        <f t="shared" si="2"/>
        <v>9900 - Servicios de apoyo para la minería; excepto para la extracción de petróleo y gas natural {Extracción de minerales y concentrados de uranio y torio
}_0154</v>
      </c>
      <c r="C161" s="23">
        <v>9900</v>
      </c>
      <c r="D161" s="24" t="s">
        <v>2227</v>
      </c>
      <c r="E161" s="24" t="s">
        <v>2198</v>
      </c>
      <c r="F161" s="42" t="s">
        <v>2795</v>
      </c>
    </row>
    <row r="162" spans="1:6" ht="30" x14ac:dyDescent="0.25">
      <c r="A162" s="40" t="s">
        <v>2231</v>
      </c>
      <c r="B162" s="20" t="str">
        <f t="shared" si="2"/>
        <v>9900 - Servicios de apoyo para la minería; excepto para la extracción de petróleo y gas natural {Extracción de minerales de hierro
(Incluye hematitas, limonitas, magnetitas, siderita, etc.)}_0155</v>
      </c>
      <c r="C162" s="23">
        <v>9900</v>
      </c>
      <c r="D162" s="24" t="s">
        <v>2227</v>
      </c>
      <c r="E162" s="24" t="s">
        <v>2196</v>
      </c>
      <c r="F162" s="42" t="s">
        <v>2795</v>
      </c>
    </row>
    <row r="163" spans="1:6" ht="90" x14ac:dyDescent="0.25">
      <c r="A163" s="40" t="s">
        <v>2232</v>
      </c>
      <c r="B163" s="20" t="str">
        <f t="shared" si="2"/>
        <v>9900 - Servicios de apoyo para la minería; excepto para la extracción de petróleo y gas natural {Extracción de minerales metalíferos no ferrosos, excepto minerales de uranio y torio
(Incluye aluminio, cobre, estaño, manganeso, níquel, oro, plata, plomo, volframio, antimonio, bismuto, cinc, molibdeno, titanio, circonio, niobio, vanadio, cromo, cobalto)}_0156</v>
      </c>
      <c r="C163" s="23">
        <v>9900</v>
      </c>
      <c r="D163" s="24" t="s">
        <v>2227</v>
      </c>
      <c r="E163" s="24" t="s">
        <v>2200</v>
      </c>
      <c r="F163" s="42" t="s">
        <v>2795</v>
      </c>
    </row>
    <row r="164" spans="1:6" ht="45" x14ac:dyDescent="0.25">
      <c r="A164" s="40" t="s">
        <v>2233</v>
      </c>
      <c r="B164" s="20" t="str">
        <f t="shared" si="2"/>
        <v>9900 - Servicios de apoyo para la minería; excepto para la extracción de petróleo y gas natural {Extracción de rocas ornamentales
(Incluye areniscas, cuarcita, dolomita, granito, mármol, piedra laja, pizarra, serpentina , etc.)}_0157</v>
      </c>
      <c r="C164" s="23">
        <v>9900</v>
      </c>
      <c r="D164" s="24" t="s">
        <v>2227</v>
      </c>
      <c r="E164" s="24" t="s">
        <v>2203</v>
      </c>
      <c r="F164" s="42" t="s">
        <v>2795</v>
      </c>
    </row>
    <row r="165" spans="1:6" ht="45" x14ac:dyDescent="0.25">
      <c r="A165" s="40" t="s">
        <v>2234</v>
      </c>
      <c r="B165" s="20" t="str">
        <f t="shared" si="2"/>
        <v>9900 - Servicios de apoyo para la minería; excepto para la extracción de petróleo y gas natural {Extracción de piedra caliza y yeso
(Incluye caliza, castina, conchilla, riolita, yeso natural, anhidrita, etc.)}_0158</v>
      </c>
      <c r="C165" s="23">
        <v>9900</v>
      </c>
      <c r="D165" s="24" t="s">
        <v>2227</v>
      </c>
      <c r="E165" s="24" t="s">
        <v>2205</v>
      </c>
      <c r="F165" s="42" t="s">
        <v>2795</v>
      </c>
    </row>
    <row r="166" spans="1:6" ht="75" x14ac:dyDescent="0.25">
      <c r="A166" s="40" t="s">
        <v>2235</v>
      </c>
      <c r="B166" s="20" t="str">
        <f t="shared" si="2"/>
        <v>9900 - Servicios de apoyo para la minería; excepto para la extracción de petróleo y gas natural {Extracción de arenas, canto rodado y triturados pétreos
(Incluye arena para construcción, arena silícea, otras arenas naturales, canto rodado, dolomita triturada, granito triturado, basalto triturado, piedra partida y otros triturados pétreos, etc.)}_0159</v>
      </c>
      <c r="C166" s="23">
        <v>9900</v>
      </c>
      <c r="D166" s="24" t="s">
        <v>2227</v>
      </c>
      <c r="E166" s="24" t="s">
        <v>2207</v>
      </c>
      <c r="F166" s="42" t="s">
        <v>2795</v>
      </c>
    </row>
    <row r="167" spans="1:6" ht="45" x14ac:dyDescent="0.25">
      <c r="A167" s="40" t="s">
        <v>2236</v>
      </c>
      <c r="B167" s="20" t="str">
        <f t="shared" si="2"/>
        <v>9900 - Servicios de apoyo para la minería; excepto para la extracción de petróleo y gas natural {Extracción de arcilla y caolín
(Incluye andalucita, arcillas, bentonita, caolín, pirofilita, silimanita, mullita, tierra de chamota o de dinas, etc.)}_0160</v>
      </c>
      <c r="C167" s="23">
        <v>9900</v>
      </c>
      <c r="D167" s="24" t="s">
        <v>2227</v>
      </c>
      <c r="E167" s="24" t="s">
        <v>2209</v>
      </c>
      <c r="F167" s="42" t="s">
        <v>2795</v>
      </c>
    </row>
    <row r="168" spans="1:6" ht="60" x14ac:dyDescent="0.25">
      <c r="A168" s="40" t="s">
        <v>2237</v>
      </c>
      <c r="B168" s="20" t="str">
        <f t="shared" si="2"/>
        <v>9900 - Servicios de apoyo para la minería; excepto para la extracción de petróleo y gas natural {Extracción de minerales para la fabricación de abonos excepto turba
( Incluye guano, silvita, silvinita y otras sales de potasio naturales, etc.)}_0161</v>
      </c>
      <c r="C168" s="23">
        <v>9900</v>
      </c>
      <c r="D168" s="24" t="s">
        <v>2227</v>
      </c>
      <c r="E168" s="24" t="s">
        <v>2212</v>
      </c>
      <c r="F168" s="42" t="s">
        <v>2795</v>
      </c>
    </row>
    <row r="169" spans="1:6" ht="105" x14ac:dyDescent="0.25">
      <c r="A169" s="40" t="s">
        <v>2238</v>
      </c>
      <c r="B169" s="20" t="str">
        <f t="shared" si="2"/>
        <v>9900 - Servicios de apoyo para la minería; excepto para la extracción de petróleo y gas natural {Extracción de minerales para la fabricación de productos químicos
(Incluye azufre, boracita e hidroboracita, calcita, celestina, colemanita, fluorita, litio y sales de litio naturales, sulfato de aluminio, sulfato de hierro, sulfato de magnesio, sulfato de sodio, tinkal, ulexita, asfaltita, ocres, laterita )}_0162</v>
      </c>
      <c r="C169" s="23">
        <v>9900</v>
      </c>
      <c r="D169" s="24" t="s">
        <v>2227</v>
      </c>
      <c r="E169" s="24" t="s">
        <v>2214</v>
      </c>
      <c r="F169" s="42" t="s">
        <v>2795</v>
      </c>
    </row>
    <row r="170" spans="1:6" ht="90" x14ac:dyDescent="0.25">
      <c r="A170" s="40" t="s">
        <v>2239</v>
      </c>
      <c r="B170" s="20" t="str">
        <f t="shared" si="2"/>
        <v>9900 - Servicios de apoyo para la minería; excepto para la extracción de petróleo y gas natural {Explotación de minas y canteras n.c.p.
(Incluye amianto, baritina, cuarzo, diatomita, piedra pómez, ágata, agua marina, amatista, cristal de roca, rodocrosita, topacio, corindón, feldespato, mica, zeolita, perlita, granulado volcánico, puzolana, toba, talco, vermiculita, tosca, grafito, etc.)}_0163</v>
      </c>
      <c r="C170" s="23">
        <v>9900</v>
      </c>
      <c r="D170" s="24" t="s">
        <v>2227</v>
      </c>
      <c r="E170" s="24" t="s">
        <v>2220</v>
      </c>
      <c r="F170" s="42" t="s">
        <v>2795</v>
      </c>
    </row>
    <row r="171" spans="1:6" ht="45" x14ac:dyDescent="0.25">
      <c r="A171" s="40" t="s">
        <v>2240</v>
      </c>
      <c r="B171" s="20" t="str">
        <f t="shared" si="2"/>
        <v>9900 - Servicios de apoyo para la minería; excepto para la extracción de petróleo y gas natural {Servicios de arquitectura e ingeniería y servicios conexos de asesoramiento técnico
}_0164</v>
      </c>
      <c r="C171" s="25">
        <v>9900</v>
      </c>
      <c r="D171" s="26" t="s">
        <v>2227</v>
      </c>
      <c r="E171" s="26" t="s">
        <v>2225</v>
      </c>
      <c r="F171" s="43" t="s">
        <v>2830</v>
      </c>
    </row>
    <row r="172" spans="1:6" ht="45" x14ac:dyDescent="0.25">
      <c r="A172" s="40" t="s">
        <v>2241</v>
      </c>
      <c r="B172" s="20" t="str">
        <f t="shared" si="2"/>
        <v>10101 - Matanza de ganado bovino y procesamiento de su carne {Matanza de ganado bovino y procesamiento de su carne
(Incluye los mataderos y frigoríficos que sacrifican principalmente ganado bovino)}_0165</v>
      </c>
      <c r="C172" s="23">
        <v>10101</v>
      </c>
      <c r="D172" s="24" t="s">
        <v>2242</v>
      </c>
      <c r="E172" s="24" t="s">
        <v>2243</v>
      </c>
      <c r="F172" s="42" t="s">
        <v>2795</v>
      </c>
    </row>
    <row r="173" spans="1:6" ht="30" x14ac:dyDescent="0.25">
      <c r="A173" s="40" t="s">
        <v>2244</v>
      </c>
      <c r="B173" s="20" t="str">
        <f t="shared" si="2"/>
        <v>10102 - Producción y procesamiento de carne de aves {Producción y procesamiento de carne de aves
}_0166</v>
      </c>
      <c r="C173" s="21">
        <v>10102</v>
      </c>
      <c r="D173" s="22" t="s">
        <v>282</v>
      </c>
      <c r="E173" s="22" t="s">
        <v>2245</v>
      </c>
      <c r="F173" s="41" t="s">
        <v>1972</v>
      </c>
    </row>
    <row r="174" spans="1:6" ht="30" x14ac:dyDescent="0.25">
      <c r="A174" s="40" t="s">
        <v>2246</v>
      </c>
      <c r="B174" s="20" t="str">
        <f t="shared" si="2"/>
        <v>10103 - Elaboración de fiambres y embutidos {Elaboración de fiambres y embutidos
}_0167</v>
      </c>
      <c r="C174" s="21">
        <v>10103</v>
      </c>
      <c r="D174" s="22" t="s">
        <v>284</v>
      </c>
      <c r="E174" s="22" t="s">
        <v>2247</v>
      </c>
      <c r="F174" s="41" t="s">
        <v>1972</v>
      </c>
    </row>
    <row r="175" spans="1:6" ht="75" x14ac:dyDescent="0.25">
      <c r="A175" s="40" t="s">
        <v>2248</v>
      </c>
      <c r="B175" s="20" t="str">
        <f t="shared" si="2"/>
        <v>10104 - Matanza de ganado excepto el bovino y procesamiento de su carne {Matanza de ganado excepto el bovino y procesamiento de su carne
(Incluye la matanza y /o faena de principalmente ganado -excepto el bovino-como por ejemplo: ovino, porcino, caprino, etc)}_0168</v>
      </c>
      <c r="C175" s="23">
        <v>10104</v>
      </c>
      <c r="D175" s="24" t="s">
        <v>286</v>
      </c>
      <c r="E175" s="24" t="s">
        <v>2249</v>
      </c>
      <c r="F175" s="42" t="s">
        <v>2795</v>
      </c>
    </row>
    <row r="176" spans="1:6" ht="135" x14ac:dyDescent="0.25">
      <c r="A176" s="40" t="s">
        <v>2250</v>
      </c>
      <c r="B176" s="20" t="str">
        <f t="shared" si="2"/>
        <v>10109 - Matanza de animales n.c.p. y procesamiento de su carne; elaboración de subproductos cárnicos n.c.p. {Matanza de animales n.c.p. y procesamiento de su carne; elaboración de subproductos cárnicos n.c.p.
(Incluye la producción de carne fresca, refrigerada o congeleada de liebre, conejo, animales de caza, etc. ) (También incluye la producción de aceites, sebo, harinas , jugos, extractos, cueros salados y otros subproductos del procesamiento de carne elaborados en establecimientos diferentes a los que sacrifican y/o procesan carne -sublcases 151.11 ó 151.14)}_0169</v>
      </c>
      <c r="C176" s="23">
        <v>10109</v>
      </c>
      <c r="D176" s="24" t="s">
        <v>290</v>
      </c>
      <c r="E176" s="24" t="s">
        <v>2251</v>
      </c>
      <c r="F176" s="42" t="s">
        <v>2795</v>
      </c>
    </row>
    <row r="177" spans="1:6" ht="30" x14ac:dyDescent="0.25">
      <c r="A177" s="40" t="s">
        <v>2252</v>
      </c>
      <c r="B177" s="20" t="str">
        <f t="shared" si="2"/>
        <v>10200 - Elaboración de pescado y productos de pescado {Elaboración de pescado y productos de pescado
}_0170</v>
      </c>
      <c r="C177" s="21">
        <v>10200</v>
      </c>
      <c r="D177" s="22" t="s">
        <v>2253</v>
      </c>
      <c r="E177" s="22" t="s">
        <v>2254</v>
      </c>
      <c r="F177" s="41" t="s">
        <v>1972</v>
      </c>
    </row>
    <row r="178" spans="1:6" ht="60" x14ac:dyDescent="0.25">
      <c r="A178" s="40" t="s">
        <v>2255</v>
      </c>
      <c r="B178" s="20" t="str">
        <f t="shared" si="2"/>
        <v>10301 - Preparación de conservas de frutas, hortalizas y legumbres {Preparación de conservas de frutas, hortalizas y legumbres
(Incluye la producción integrada de conservas, jaleas, dulces y mermeladas)}_0171</v>
      </c>
      <c r="C178" s="21">
        <v>10301</v>
      </c>
      <c r="D178" s="22" t="s">
        <v>298</v>
      </c>
      <c r="E178" s="22" t="s">
        <v>2256</v>
      </c>
      <c r="F178" s="41" t="s">
        <v>1972</v>
      </c>
    </row>
    <row r="179" spans="1:6" ht="45" x14ac:dyDescent="0.25">
      <c r="A179" s="40" t="s">
        <v>2257</v>
      </c>
      <c r="B179" s="20" t="str">
        <f t="shared" si="2"/>
        <v>10301 - Preparación de conservas de frutas, hortalizas y legumbres {Elaboración de pulpas, jaleas, dulces y mermeladas
(No incluye la producción integrada de conservas, jaleas, dulces y mermeladas -subclase 1513.1)}_0172</v>
      </c>
      <c r="C179" s="21">
        <v>10301</v>
      </c>
      <c r="D179" s="22" t="s">
        <v>298</v>
      </c>
      <c r="E179" s="22" t="s">
        <v>2258</v>
      </c>
      <c r="F179" s="41" t="s">
        <v>1972</v>
      </c>
    </row>
    <row r="180" spans="1:6" ht="75" x14ac:dyDescent="0.25">
      <c r="A180" s="40" t="s">
        <v>2259</v>
      </c>
      <c r="B180" s="20" t="str">
        <f t="shared" si="2"/>
        <v>10302 - Elaboración de jugos naturales y sus concentrados, de frutas, hortalizas y legumbres {Elaboración de jugos naturales y sus concentrados, de frutas, hortalizas y legumbres
(En esta subclase se incluyen los jugos obtenidos a partir de la molienda de frutas, hortalizas y legumbres, los restantes se incluyen en la subclase 1554.9)}_0173</v>
      </c>
      <c r="C180" s="21">
        <v>10302</v>
      </c>
      <c r="D180" s="22" t="s">
        <v>302</v>
      </c>
      <c r="E180" s="22" t="s">
        <v>2260</v>
      </c>
      <c r="F180" s="41" t="s">
        <v>1972</v>
      </c>
    </row>
    <row r="181" spans="1:6" ht="30" x14ac:dyDescent="0.25">
      <c r="A181" s="40" t="s">
        <v>2261</v>
      </c>
      <c r="B181" s="20" t="str">
        <f t="shared" si="2"/>
        <v>10303 - Elaboración de frutas, hortalizas y legumbres congeladas {Elaboración de frutas, hortalizas y legumbres congeladas
}_0174</v>
      </c>
      <c r="C181" s="21">
        <v>10303</v>
      </c>
      <c r="D181" s="22" t="s">
        <v>304</v>
      </c>
      <c r="E181" s="22" t="s">
        <v>2262</v>
      </c>
      <c r="F181" s="41" t="s">
        <v>1972</v>
      </c>
    </row>
    <row r="182" spans="1:6" ht="90" x14ac:dyDescent="0.25">
      <c r="A182" s="40" t="s">
        <v>2263</v>
      </c>
      <c r="B182" s="20" t="str">
        <f t="shared" si="2"/>
        <v>10309 - Elaboración de frutas, hortalizas y legumbres deshidratadas o desecadas; preparación n.c.p. de frutas, hortalizas y legumbres {Elaboración de frutas, hortalizas y legumbres deshidratadas o desecadas; preparación n.c.p. de frutas, hortalizas y legumbres
(Incluye la elaboración de harina y escamas de papa; sémola de hortalizas y legumbres; frutas, hortalizas y legumbres deshidratadas, etc.)}_0175</v>
      </c>
      <c r="C182" s="21">
        <v>10309</v>
      </c>
      <c r="D182" s="22" t="s">
        <v>2264</v>
      </c>
      <c r="E182" s="22" t="s">
        <v>2265</v>
      </c>
      <c r="F182" s="41" t="s">
        <v>1972</v>
      </c>
    </row>
    <row r="183" spans="1:6" ht="60" x14ac:dyDescent="0.25">
      <c r="A183" s="40" t="s">
        <v>2266</v>
      </c>
      <c r="B183" s="20" t="str">
        <f t="shared" si="2"/>
        <v>10401 - Elaboración de aceites y grasas de origen vegetal y sus subproductos; -excepto margarinas y similares- {Elaboración de aceites y grasas vegetales sin refinar y sus subproductos; elaboración de aceite virgen
(No incluye los aceites y grasas animales - clase 1511-y aceites esenciales -subclase -2429.0-)}_0176</v>
      </c>
      <c r="C183" s="23">
        <v>10401</v>
      </c>
      <c r="D183" s="24" t="s">
        <v>2267</v>
      </c>
      <c r="E183" s="24" t="s">
        <v>2268</v>
      </c>
      <c r="F183" s="42" t="s">
        <v>2795</v>
      </c>
    </row>
    <row r="184" spans="1:6" ht="45" x14ac:dyDescent="0.25">
      <c r="A184" s="40" t="s">
        <v>2269</v>
      </c>
      <c r="B184" s="20" t="str">
        <f t="shared" si="2"/>
        <v>10401 - Elaboración de aceites y grasas de origen vegetal y sus subproductos; -excepto margarinas y similares- {Elaboración de aceites y grasas vegetales refinadas
(No incluye los aceites y grasas animales - clase 1511-, y el aceite de maíz -subclase 1532.0-)}_0177</v>
      </c>
      <c r="C184" s="23">
        <v>10401</v>
      </c>
      <c r="D184" s="24" t="s">
        <v>2267</v>
      </c>
      <c r="E184" s="24" t="s">
        <v>2270</v>
      </c>
      <c r="F184" s="42" t="s">
        <v>2795</v>
      </c>
    </row>
    <row r="185" spans="1:6" ht="45" x14ac:dyDescent="0.25">
      <c r="A185" s="40" t="s">
        <v>2271</v>
      </c>
      <c r="B185" s="20" t="str">
        <f t="shared" si="2"/>
        <v>10402 - Elaboración de margarinas y grasas vegetales comestibles similares {Elaboración de margarinas y grasas vegetales comestibles similares
(No incluye los aceites y grasas animales - clase 1511)}_0178</v>
      </c>
      <c r="C185" s="21">
        <v>10402</v>
      </c>
      <c r="D185" s="22" t="s">
        <v>316</v>
      </c>
      <c r="E185" s="22" t="s">
        <v>2272</v>
      </c>
      <c r="F185" s="41" t="s">
        <v>1972</v>
      </c>
    </row>
    <row r="186" spans="1:6" ht="75" x14ac:dyDescent="0.25">
      <c r="A186" s="40" t="s">
        <v>2273</v>
      </c>
      <c r="B186" s="20" t="str">
        <f t="shared" si="2"/>
        <v>10501 - Elaboración de leches y productos lácteos deshidratados {Elaboración de leches y productos lácteos deshidratados
(Incluye la estandarización, homogeneización, pasteurización y esterilización de leche, la elaboración de leche chocolatada y otras leches saborizadas, leche condensada, leche en polvo, dulce de leche, etc.)}_0179</v>
      </c>
      <c r="C186" s="21">
        <v>10501</v>
      </c>
      <c r="D186" s="22" t="s">
        <v>2274</v>
      </c>
      <c r="E186" s="22" t="s">
        <v>2275</v>
      </c>
      <c r="F186" s="41" t="s">
        <v>1972</v>
      </c>
    </row>
    <row r="187" spans="1:6" ht="30" x14ac:dyDescent="0.25">
      <c r="A187" s="40" t="s">
        <v>2276</v>
      </c>
      <c r="B187" s="20" t="str">
        <f t="shared" si="2"/>
        <v>10502 - Elaboración de quesos {Elaboración de quesos
(Incluye la producción de suero)}_0180</v>
      </c>
      <c r="C187" s="21">
        <v>10502</v>
      </c>
      <c r="D187" s="22" t="s">
        <v>318</v>
      </c>
      <c r="E187" s="22" t="s">
        <v>2277</v>
      </c>
      <c r="F187" s="41" t="s">
        <v>1972</v>
      </c>
    </row>
    <row r="188" spans="1:6" ht="60" x14ac:dyDescent="0.25">
      <c r="A188" s="40" t="s">
        <v>2278</v>
      </c>
      <c r="B188" s="20" t="str">
        <f t="shared" si="2"/>
        <v>10503 - Elaboración industrial de helados {Elaboración industrial de helados
(Incluye la producción de helados con o sin leche y con o sin cacao) (No incluye helados artesanales - subclase 552.12-)}_0181</v>
      </c>
      <c r="C188" s="21">
        <v>10503</v>
      </c>
      <c r="D188" s="22" t="s">
        <v>320</v>
      </c>
      <c r="E188" s="22" t="s">
        <v>2279</v>
      </c>
      <c r="F188" s="41" t="s">
        <v>1972</v>
      </c>
    </row>
    <row r="189" spans="1:6" ht="45" x14ac:dyDescent="0.25">
      <c r="A189" s="40" t="s">
        <v>2280</v>
      </c>
      <c r="B189" s="20" t="str">
        <f t="shared" si="2"/>
        <v>10509 - Elaboración de productos lácteos n.c.p. {Elaboración de productos lácteos n.c.p.
(Incluye la producción de caseínas, caseinatos lácteos, cremas, manteca, postres, etc.)}_0182</v>
      </c>
      <c r="C189" s="21">
        <v>10509</v>
      </c>
      <c r="D189" s="22" t="s">
        <v>322</v>
      </c>
      <c r="E189" s="22" t="s">
        <v>2281</v>
      </c>
      <c r="F189" s="41" t="s">
        <v>1972</v>
      </c>
    </row>
    <row r="190" spans="1:6" ht="30" x14ac:dyDescent="0.25">
      <c r="A190" s="40" t="s">
        <v>2282</v>
      </c>
      <c r="B190" s="20" t="str">
        <f t="shared" si="2"/>
        <v>10611 - Molienda de trigo {Molienda de trigo
}_0183</v>
      </c>
      <c r="C190" s="21">
        <v>10611</v>
      </c>
      <c r="D190" s="22" t="s">
        <v>324</v>
      </c>
      <c r="E190" s="22" t="s">
        <v>2283</v>
      </c>
      <c r="F190" s="41" t="s">
        <v>1972</v>
      </c>
    </row>
    <row r="191" spans="1:6" ht="30" x14ac:dyDescent="0.25">
      <c r="A191" s="40" t="s">
        <v>2284</v>
      </c>
      <c r="B191" s="20" t="str">
        <f t="shared" si="2"/>
        <v>10612 - Preparación de arroz {Preparación de arroz
}_0184</v>
      </c>
      <c r="C191" s="21">
        <v>10612</v>
      </c>
      <c r="D191" s="22" t="s">
        <v>326</v>
      </c>
      <c r="E191" s="22" t="s">
        <v>2285</v>
      </c>
      <c r="F191" s="41" t="s">
        <v>1972</v>
      </c>
    </row>
    <row r="192" spans="1:6" ht="45" x14ac:dyDescent="0.25">
      <c r="A192" s="40" t="s">
        <v>2286</v>
      </c>
      <c r="B192" s="20" t="str">
        <f t="shared" si="2"/>
        <v>10613 - Preparación y molienda de legumbres y cereales, excepto trigo y arroz y molienda húmeda de maíz {Preparación y molienda de legumbres y cereales -excepto arroz y trigo
(Incluye cebada perlada)}_0185</v>
      </c>
      <c r="C192" s="21">
        <v>10613</v>
      </c>
      <c r="D192" s="22" t="s">
        <v>2287</v>
      </c>
      <c r="E192" s="22" t="s">
        <v>2288</v>
      </c>
      <c r="F192" s="41" t="s">
        <v>1972</v>
      </c>
    </row>
    <row r="193" spans="1:6" ht="60" x14ac:dyDescent="0.25">
      <c r="A193" s="40" t="s">
        <v>2289</v>
      </c>
      <c r="B193" s="20" t="str">
        <f t="shared" si="2"/>
        <v>10620 - Elaboración de almidones y productos derivados del almidón; molienda húmeda de maíz {Elaboración de almidones y productos derivados del almidón
(Incluye la elaboración de glucosa, aceite de maíz, gluten, etc.)}_0186</v>
      </c>
      <c r="C193" s="21">
        <v>10620</v>
      </c>
      <c r="D193" s="22" t="s">
        <v>332</v>
      </c>
      <c r="E193" s="22" t="s">
        <v>2290</v>
      </c>
      <c r="F193" s="41" t="s">
        <v>1972</v>
      </c>
    </row>
    <row r="194" spans="1:6" ht="30" x14ac:dyDescent="0.25">
      <c r="A194" s="40" t="s">
        <v>2291</v>
      </c>
      <c r="B194" s="20" t="str">
        <f t="shared" si="2"/>
        <v>10711 - Elaboración de galletitas y bizcochos {Elaboración de galletitas y bizcochos
}_0187</v>
      </c>
      <c r="C194" s="21">
        <v>10711</v>
      </c>
      <c r="D194" s="22" t="s">
        <v>334</v>
      </c>
      <c r="E194" s="22" t="s">
        <v>2292</v>
      </c>
      <c r="F194" s="41" t="s">
        <v>1972</v>
      </c>
    </row>
    <row r="195" spans="1:6" ht="75" x14ac:dyDescent="0.25">
      <c r="A195" s="40" t="s">
        <v>2293</v>
      </c>
      <c r="B195" s="20" t="str">
        <f t="shared" si="2"/>
        <v>10712 - Elaboración de productos de panadería, excepto galletitas y bizcochos {Elaboración industrial de productos de panadería, excluido galletitas y bizcochos
(Incluye la elaboración de churros, pre-pizzas, masas de hojaldre, masas fritas, etc., en establecimientos de más de 10 ocupados)}_0188</v>
      </c>
      <c r="C195" s="21">
        <v>10712</v>
      </c>
      <c r="D195" s="22" t="s">
        <v>2294</v>
      </c>
      <c r="E195" s="22" t="s">
        <v>2295</v>
      </c>
      <c r="F195" s="41" t="s">
        <v>1972</v>
      </c>
    </row>
    <row r="196" spans="1:6" ht="60" x14ac:dyDescent="0.25">
      <c r="A196" s="40" t="s">
        <v>2296</v>
      </c>
      <c r="B196" s="20" t="str">
        <f t="shared" si="2"/>
        <v>10712 - Elaboración de productos de panadería, excepto galletitas y bizcochos {Elaboración de productos de panadería n.c.p.
(Incluye la elaboración de churros, pre-pizzas, masas de hojaldre, masas fritas, etc., en establecimientos de hasta 10 ocupados inclusive))}_0189</v>
      </c>
      <c r="C196" s="21">
        <v>10712</v>
      </c>
      <c r="D196" s="22" t="s">
        <v>2294</v>
      </c>
      <c r="E196" s="22" t="s">
        <v>2297</v>
      </c>
      <c r="F196" s="41" t="s">
        <v>1972</v>
      </c>
    </row>
    <row r="197" spans="1:6" ht="30" x14ac:dyDescent="0.25">
      <c r="A197" s="40" t="s">
        <v>2298</v>
      </c>
      <c r="B197" s="20" t="str">
        <f t="shared" si="2"/>
        <v>10720 - Elaboración de azúcar {Elaboración de azúcar
}_0190</v>
      </c>
      <c r="C197" s="23">
        <v>10720</v>
      </c>
      <c r="D197" s="24" t="s">
        <v>340</v>
      </c>
      <c r="E197" s="24" t="s">
        <v>2299</v>
      </c>
      <c r="F197" s="42" t="s">
        <v>2795</v>
      </c>
    </row>
    <row r="198" spans="1:6" ht="60" x14ac:dyDescent="0.25">
      <c r="A198" s="40" t="s">
        <v>2300</v>
      </c>
      <c r="B198" s="20" t="str">
        <f t="shared" si="2"/>
        <v>10730 - Elaboración de cacao, chocolate, productos de confitería y golosinas {Elaboración de cacao y chocolate y de productos de confitería
(Incluye caramelos, frutas confitadas, pastillas, gomas de mascar, etc.)}_0191</v>
      </c>
      <c r="C198" s="21">
        <v>10730</v>
      </c>
      <c r="D198" s="22" t="s">
        <v>2301</v>
      </c>
      <c r="E198" s="22" t="s">
        <v>2302</v>
      </c>
      <c r="F198" s="41" t="s">
        <v>1972</v>
      </c>
    </row>
    <row r="199" spans="1:6" ht="30" x14ac:dyDescent="0.25">
      <c r="A199" s="40" t="s">
        <v>2303</v>
      </c>
      <c r="B199" s="20" t="str">
        <f t="shared" si="2"/>
        <v>10741 - Elaboración de pastas alimenticias frescas {Elaboración de pastas alimenticias frescas
}_0192</v>
      </c>
      <c r="C199" s="21">
        <v>10741</v>
      </c>
      <c r="D199" s="22" t="s">
        <v>2304</v>
      </c>
      <c r="E199" s="22" t="s">
        <v>2305</v>
      </c>
      <c r="F199" s="41" t="s">
        <v>1972</v>
      </c>
    </row>
    <row r="200" spans="1:6" ht="30" x14ac:dyDescent="0.25">
      <c r="A200" s="40" t="s">
        <v>2306</v>
      </c>
      <c r="B200" s="20" t="str">
        <f t="shared" ref="B200:B263" si="3">+CONCATENATE(C200," - ",D200," {",E200,"}_",A200)</f>
        <v>10742 - Elaboración de pastas alimenticias secas {Elaboración de pastas alimenticias secas
}_0193</v>
      </c>
      <c r="C200" s="21">
        <v>10742</v>
      </c>
      <c r="D200" s="22" t="s">
        <v>2307</v>
      </c>
      <c r="E200" s="22" t="s">
        <v>2308</v>
      </c>
      <c r="F200" s="41" t="s">
        <v>1972</v>
      </c>
    </row>
    <row r="201" spans="1:6" ht="30" x14ac:dyDescent="0.25">
      <c r="A201" s="40" t="s">
        <v>2309</v>
      </c>
      <c r="B201" s="20" t="str">
        <f t="shared" si="3"/>
        <v>10750 - Elaboración de comidas preparadas para reventa {Elaboración de pescado y productos de pescado
}_0194</v>
      </c>
      <c r="C201" s="21">
        <v>10750</v>
      </c>
      <c r="D201" s="22" t="s">
        <v>350</v>
      </c>
      <c r="E201" s="22" t="s">
        <v>2254</v>
      </c>
      <c r="F201" s="41" t="s">
        <v>1972</v>
      </c>
    </row>
    <row r="202" spans="1:6" ht="90" x14ac:dyDescent="0.25">
      <c r="A202" s="40" t="s">
        <v>2310</v>
      </c>
      <c r="B202" s="20" t="str">
        <f t="shared" si="3"/>
        <v>10750 - Elaboración de comidas preparadas para reventa {Elaboración de frutas, hortalizas y legumbres deshidratadas o desecadas; preparación n.c.p. de frutas, hortalizas y legumbres
(Incluye la elaboración de harina y escamas de papa; sémola de hortalizas y legumbres; frutas, hortalizas y legumbres deshidratadas, etc.)}_0195</v>
      </c>
      <c r="C202" s="21">
        <v>10750</v>
      </c>
      <c r="D202" s="22" t="s">
        <v>350</v>
      </c>
      <c r="E202" s="22" t="s">
        <v>2265</v>
      </c>
      <c r="F202" s="41" t="s">
        <v>1972</v>
      </c>
    </row>
    <row r="203" spans="1:6" ht="150" x14ac:dyDescent="0.25">
      <c r="A203" s="40" t="s">
        <v>2311</v>
      </c>
      <c r="B203" s="20" t="str">
        <f t="shared" si="3"/>
        <v>10750 - Elaboración de comidas preparadas para reventa {Elaboración de productos alimenticios n.c.p.
(Incluye la fabricación de extractos, jarabes y concentrados, productos para copetín, levadura, polvos para la preparación de postres y gelatinas, miel y sus subproductos, vinagres, huevos en polvo, sopas y concentrados, etc. Incluye la producción de sal refinada, que hasta agosto de 1998 estaba incluida en la rama 24290) (No incluye a los jugos naturales y sus concentrados, de frutas, hortalizas y legumbres -subclase 1513.2-)}_0196</v>
      </c>
      <c r="C203" s="21">
        <v>10750</v>
      </c>
      <c r="D203" s="22" t="s">
        <v>350</v>
      </c>
      <c r="E203" s="22" t="s">
        <v>2312</v>
      </c>
      <c r="F203" s="41" t="s">
        <v>1972</v>
      </c>
    </row>
    <row r="204" spans="1:6" ht="45" x14ac:dyDescent="0.25">
      <c r="A204" s="40" t="s">
        <v>2313</v>
      </c>
      <c r="B204" s="20" t="str">
        <f t="shared" si="3"/>
        <v>10791 - Tostado, torrado y molienda de café; elaboración y molienda de hierbas aromáticas y especias {Tostado, torrado y molienda de café; elaboración y molienda de hierbas aromáticas y especias
}_0197</v>
      </c>
      <c r="C204" s="21">
        <v>10791</v>
      </c>
      <c r="D204" s="22" t="s">
        <v>2314</v>
      </c>
      <c r="E204" s="22" t="s">
        <v>2315</v>
      </c>
      <c r="F204" s="41" t="s">
        <v>1972</v>
      </c>
    </row>
    <row r="205" spans="1:6" ht="30" x14ac:dyDescent="0.25">
      <c r="A205" s="40" t="s">
        <v>2316</v>
      </c>
      <c r="B205" s="20" t="str">
        <f t="shared" si="3"/>
        <v>10792 - Preparación de hojas de té {Preparación de hojas de té
}_0198</v>
      </c>
      <c r="C205" s="21">
        <v>10792</v>
      </c>
      <c r="D205" s="22" t="s">
        <v>356</v>
      </c>
      <c r="E205" s="22" t="s">
        <v>2317</v>
      </c>
      <c r="F205" s="41" t="s">
        <v>1972</v>
      </c>
    </row>
    <row r="206" spans="1:6" ht="30" x14ac:dyDescent="0.25">
      <c r="A206" s="40" t="s">
        <v>2318</v>
      </c>
      <c r="B206" s="20" t="str">
        <f t="shared" si="3"/>
        <v>10793 - Elaboración de yerba mate {Elaboración de yerba mate
}_0199</v>
      </c>
      <c r="C206" s="21">
        <v>10793</v>
      </c>
      <c r="D206" s="22" t="s">
        <v>358</v>
      </c>
      <c r="E206" s="22" t="s">
        <v>2319</v>
      </c>
      <c r="F206" s="41" t="s">
        <v>1972</v>
      </c>
    </row>
    <row r="207" spans="1:6" ht="150" x14ac:dyDescent="0.25">
      <c r="A207" s="40" t="s">
        <v>2320</v>
      </c>
      <c r="B207" s="20" t="str">
        <f t="shared" si="3"/>
        <v>10799 - Elaboración de productos alimenticios n.c.p. {Elaboración de productos alimenticios n.c.p.
(Incluye la fabricación de extractos, jarabes y concentrados, productos para copetín, levadura, polvos para la preparación de postres y gelatinas, miel y sus subproductos, vinagres, huevos en polvo, sopas y concentrados, etc. Incluye la producción de sal refinada, que hasta agosto de 1998 estaba incluida en la rama 24290) (No incluye a los jugos naturales y sus concentrados, de frutas, hortalizas y legumbres -subclase 1513.2-)}_0200</v>
      </c>
      <c r="C207" s="21">
        <v>10799</v>
      </c>
      <c r="D207" s="22" t="s">
        <v>364</v>
      </c>
      <c r="E207" s="22" t="s">
        <v>2312</v>
      </c>
      <c r="F207" s="41" t="s">
        <v>1972</v>
      </c>
    </row>
    <row r="208" spans="1:6" ht="30" x14ac:dyDescent="0.25">
      <c r="A208" s="40" t="s">
        <v>2321</v>
      </c>
      <c r="B208" s="20" t="str">
        <f t="shared" si="3"/>
        <v>10799 - Elaboración de productos alimenticios n.c.p. {Fabricación de productos químicos n.c.p.
}_0201</v>
      </c>
      <c r="C208" s="23">
        <v>10799</v>
      </c>
      <c r="D208" s="24" t="s">
        <v>364</v>
      </c>
      <c r="E208" s="24" t="s">
        <v>2322</v>
      </c>
      <c r="F208" s="42" t="s">
        <v>2795</v>
      </c>
    </row>
    <row r="209" spans="1:6" ht="30" x14ac:dyDescent="0.25">
      <c r="A209" s="40" t="s">
        <v>2323</v>
      </c>
      <c r="B209" s="20" t="str">
        <f t="shared" si="3"/>
        <v>10800 - Elaboración de alimentos preparados para animales {Elaboración de alimentos preparados para animales
}_0202</v>
      </c>
      <c r="C209" s="23">
        <v>10800</v>
      </c>
      <c r="D209" s="24" t="s">
        <v>366</v>
      </c>
      <c r="E209" s="24" t="s">
        <v>2324</v>
      </c>
      <c r="F209" s="42" t="s">
        <v>2795</v>
      </c>
    </row>
    <row r="210" spans="1:6" ht="30" x14ac:dyDescent="0.25">
      <c r="A210" s="40" t="s">
        <v>2325</v>
      </c>
      <c r="B210" s="20" t="str">
        <f t="shared" si="3"/>
        <v>11010 - Destilación, rectificación y mezcla de bebidas espiritosas {Destilación, rectificación y mezcla de bebidas espiritosas
}_0203</v>
      </c>
      <c r="C210" s="23">
        <v>11010</v>
      </c>
      <c r="D210" s="24" t="s">
        <v>370</v>
      </c>
      <c r="E210" s="24" t="s">
        <v>2326</v>
      </c>
      <c r="F210" s="42" t="s">
        <v>2795</v>
      </c>
    </row>
    <row r="211" spans="1:6" ht="30" x14ac:dyDescent="0.25">
      <c r="A211" s="40" t="s">
        <v>2327</v>
      </c>
      <c r="B211" s="20" t="str">
        <f t="shared" si="3"/>
        <v>11021 - Elaboración de vino {Cultivo de vid para vinificar
}_0204</v>
      </c>
      <c r="C211" s="21">
        <v>11021</v>
      </c>
      <c r="D211" s="22" t="s">
        <v>2328</v>
      </c>
      <c r="E211" s="22" t="s">
        <v>2028</v>
      </c>
      <c r="F211" s="41" t="s">
        <v>1972</v>
      </c>
    </row>
    <row r="212" spans="1:6" ht="30" x14ac:dyDescent="0.25">
      <c r="A212" s="40" t="s">
        <v>2329</v>
      </c>
      <c r="B212" s="20" t="str">
        <f t="shared" si="3"/>
        <v>11021 - Elaboración de vino {Elaboración de vinos
(Incluye el fraccionamiento)}_0205</v>
      </c>
      <c r="C212" s="23">
        <v>11021</v>
      </c>
      <c r="D212" s="24" t="s">
        <v>2328</v>
      </c>
      <c r="E212" s="24" t="s">
        <v>2330</v>
      </c>
      <c r="F212" s="42" t="s">
        <v>2795</v>
      </c>
    </row>
    <row r="213" spans="1:6" ht="45" x14ac:dyDescent="0.25">
      <c r="A213" s="40" t="s">
        <v>2331</v>
      </c>
      <c r="B213" s="20" t="str">
        <f t="shared" si="3"/>
        <v>11029 - Elaboración de sidra y otras bebidas alcohólicas fermentadas {Elaboración de sidra y otras bebidas alcohólicas fermentadas a partir de frutas
}_0206</v>
      </c>
      <c r="C213" s="23">
        <v>11029</v>
      </c>
      <c r="D213" s="24" t="s">
        <v>376</v>
      </c>
      <c r="E213" s="24" t="s">
        <v>2332</v>
      </c>
      <c r="F213" s="42" t="s">
        <v>2795</v>
      </c>
    </row>
    <row r="214" spans="1:6" ht="30" x14ac:dyDescent="0.25">
      <c r="A214" s="40" t="s">
        <v>2333</v>
      </c>
      <c r="B214" s="20" t="str">
        <f t="shared" si="3"/>
        <v>11030 - Elaboración de cerveza, bebidas malteadas y malta {Elaboración de cerveza, bebidas malteadas y de malta
}_0207</v>
      </c>
      <c r="C214" s="23">
        <v>11030</v>
      </c>
      <c r="D214" s="24" t="s">
        <v>378</v>
      </c>
      <c r="E214" s="24" t="s">
        <v>2334</v>
      </c>
      <c r="F214" s="42" t="s">
        <v>2795</v>
      </c>
    </row>
    <row r="215" spans="1:6" ht="30" x14ac:dyDescent="0.25">
      <c r="A215" s="40" t="s">
        <v>2335</v>
      </c>
      <c r="B215" s="20" t="str">
        <f t="shared" si="3"/>
        <v>11041 - Elaboración de soda y aguas {Elaboración de soda y aguas
}_0208</v>
      </c>
      <c r="C215" s="23">
        <v>11041</v>
      </c>
      <c r="D215" s="24" t="s">
        <v>2336</v>
      </c>
      <c r="E215" s="24" t="s">
        <v>2337</v>
      </c>
      <c r="F215" s="42" t="s">
        <v>2795</v>
      </c>
    </row>
    <row r="216" spans="1:6" ht="30" x14ac:dyDescent="0.25">
      <c r="A216" s="40" t="s">
        <v>2338</v>
      </c>
      <c r="B216" s="20" t="str">
        <f t="shared" si="3"/>
        <v>11042 - Elaboración de bebidas gaseosas, excepto soda y aguas {Elaboración de bebidas gaseosas, excepto soda
}_0209</v>
      </c>
      <c r="C216" s="23">
        <v>11042</v>
      </c>
      <c r="D216" s="24" t="s">
        <v>2339</v>
      </c>
      <c r="E216" s="24" t="s">
        <v>2340</v>
      </c>
      <c r="F216" s="42" t="s">
        <v>2795</v>
      </c>
    </row>
    <row r="217" spans="1:6" ht="105" x14ac:dyDescent="0.25">
      <c r="A217" s="40" t="s">
        <v>2341</v>
      </c>
      <c r="B217" s="20" t="str">
        <f t="shared" si="3"/>
        <v>11049 - Elaboración de hielo y bebidas no alcohólicas n.c.p. {Elaboración de hielo, jugos envasados para diluir y otras bebidas no alcohólicas
(Incluye los jugos para diluir o en polvo llamados "sintéticos" o de un contenido en jugos naturales inferior al 50%) (No incluye a los jugos naturales y sus concentrados, de frutas, hortalizas y legumbres -subclase 1513.2-) }_0210</v>
      </c>
      <c r="C217" s="23">
        <v>11049</v>
      </c>
      <c r="D217" s="24" t="s">
        <v>2342</v>
      </c>
      <c r="E217" s="24" t="s">
        <v>2343</v>
      </c>
      <c r="F217" s="42" t="s">
        <v>2795</v>
      </c>
    </row>
    <row r="218" spans="1:6" ht="30" x14ac:dyDescent="0.25">
      <c r="A218" s="40" t="s">
        <v>2344</v>
      </c>
      <c r="B218" s="20" t="str">
        <f t="shared" si="3"/>
        <v>12001 - Preparación de hojas de tabaco {Preparación de hojas de tabaco
}_0211</v>
      </c>
      <c r="C218" s="21">
        <v>12001</v>
      </c>
      <c r="D218" s="22" t="s">
        <v>390</v>
      </c>
      <c r="E218" s="22" t="s">
        <v>2345</v>
      </c>
      <c r="F218" s="41" t="s">
        <v>1972</v>
      </c>
    </row>
    <row r="219" spans="1:6" ht="30" x14ac:dyDescent="0.25">
      <c r="A219" s="40" t="s">
        <v>2346</v>
      </c>
      <c r="B219" s="20" t="str">
        <f t="shared" si="3"/>
        <v>12009 - Elaboración de cigarrillos y productos de tabaco n.c.p. {Elaboración de cigarrillos y productos de tabaco n.c.p.
}_0212</v>
      </c>
      <c r="C219" s="21">
        <v>12009</v>
      </c>
      <c r="D219" s="22" t="s">
        <v>2347</v>
      </c>
      <c r="E219" s="22" t="s">
        <v>2348</v>
      </c>
      <c r="F219" s="41" t="s">
        <v>1972</v>
      </c>
    </row>
    <row r="220" spans="1:6" ht="45" x14ac:dyDescent="0.25">
      <c r="A220" s="40" t="s">
        <v>2349</v>
      </c>
      <c r="B220" s="20" t="str">
        <f t="shared" si="3"/>
        <v>13111 - Preparación de fibras textiles vegetales; desmotado de algodón {Preparación de fibras textiles vegetales; desmotado de algodón
}_0213</v>
      </c>
      <c r="C220" s="21">
        <v>13111</v>
      </c>
      <c r="D220" s="22" t="s">
        <v>396</v>
      </c>
      <c r="E220" s="22" t="s">
        <v>2350</v>
      </c>
      <c r="F220" s="41" t="s">
        <v>1972</v>
      </c>
    </row>
    <row r="221" spans="1:6" ht="45" x14ac:dyDescent="0.25">
      <c r="A221" s="40" t="s">
        <v>2351</v>
      </c>
      <c r="B221" s="20" t="str">
        <f t="shared" si="3"/>
        <v>13112 - Preparación de fibras animales de uso textil {Preparación de fibras animales de uso textil; lavado de lana
}_0214</v>
      </c>
      <c r="C221" s="21">
        <v>13112</v>
      </c>
      <c r="D221" s="22" t="s">
        <v>398</v>
      </c>
      <c r="E221" s="22" t="s">
        <v>2352</v>
      </c>
      <c r="F221" s="41" t="s">
        <v>1972</v>
      </c>
    </row>
    <row r="222" spans="1:6" ht="30" x14ac:dyDescent="0.25">
      <c r="A222" s="40" t="s">
        <v>2353</v>
      </c>
      <c r="B222" s="20" t="str">
        <f t="shared" si="3"/>
        <v>13113 - Fabricación de hilados de fibras textiles {Fabricación de hilados de fibras textiles
}_0215</v>
      </c>
      <c r="C222" s="21">
        <v>13113</v>
      </c>
      <c r="D222" s="22" t="s">
        <v>2354</v>
      </c>
      <c r="E222" s="22" t="s">
        <v>2355</v>
      </c>
      <c r="F222" s="41" t="s">
        <v>1972</v>
      </c>
    </row>
    <row r="223" spans="1:6" ht="45" x14ac:dyDescent="0.25">
      <c r="A223" s="40" t="s">
        <v>2356</v>
      </c>
      <c r="B223" s="20" t="str">
        <f t="shared" si="3"/>
        <v>13120 - Fabricación de tejidos textiles, incluso en hilanderías y tejedurías integradas {Fabricación de tejidos textiles, incluso en hilanderías y tejedurías integradas
}_0216</v>
      </c>
      <c r="C223" s="21">
        <v>13120</v>
      </c>
      <c r="D223" s="22" t="s">
        <v>2357</v>
      </c>
      <c r="E223" s="22" t="s">
        <v>2358</v>
      </c>
      <c r="F223" s="41" t="s">
        <v>1972</v>
      </c>
    </row>
    <row r="224" spans="1:6" ht="30" x14ac:dyDescent="0.25">
      <c r="A224" s="40" t="s">
        <v>2359</v>
      </c>
      <c r="B224" s="20" t="str">
        <f t="shared" si="3"/>
        <v>13130 - Acabado de productos textiles {Acabado de productos textiles
}_0217</v>
      </c>
      <c r="C224" s="23">
        <v>13130</v>
      </c>
      <c r="D224" s="24" t="s">
        <v>412</v>
      </c>
      <c r="E224" s="24" t="s">
        <v>2360</v>
      </c>
      <c r="F224" s="42" t="s">
        <v>2795</v>
      </c>
    </row>
    <row r="225" spans="1:6" ht="30" x14ac:dyDescent="0.25">
      <c r="A225" s="40" t="s">
        <v>2361</v>
      </c>
      <c r="B225" s="20" t="str">
        <f t="shared" si="3"/>
        <v>13130 - Acabado de productos textiles {Fabricación de productos textiles n.c.p.
}_0218</v>
      </c>
      <c r="C225" s="23">
        <v>13130</v>
      </c>
      <c r="D225" s="24" t="s">
        <v>412</v>
      </c>
      <c r="E225" s="24" t="s">
        <v>2362</v>
      </c>
      <c r="F225" s="42" t="s">
        <v>2795</v>
      </c>
    </row>
    <row r="226" spans="1:6" ht="30" x14ac:dyDescent="0.25">
      <c r="A226" s="40" t="s">
        <v>2363</v>
      </c>
      <c r="B226" s="20" t="str">
        <f t="shared" si="3"/>
        <v>13910 - Fabricación de tejidos de punto {Fabricación de tejidos y artículos de punto n.c.p.
}_0219</v>
      </c>
      <c r="C226" s="23">
        <v>13910</v>
      </c>
      <c r="D226" s="24" t="s">
        <v>414</v>
      </c>
      <c r="E226" s="24" t="s">
        <v>2364</v>
      </c>
      <c r="F226" s="42" t="s">
        <v>2795</v>
      </c>
    </row>
    <row r="227" spans="1:6" ht="45" x14ac:dyDescent="0.25">
      <c r="A227" s="40" t="s">
        <v>2365</v>
      </c>
      <c r="B227" s="20" t="str">
        <f t="shared" si="3"/>
        <v>13920 - Fabricación de artículos confeccionados de materiales textiles, excepto prendas de vestir {Fabricación de artículos confeccionados de materiales textiles, excepto prendas de vestir
}_0220</v>
      </c>
      <c r="C227" s="21">
        <v>13920</v>
      </c>
      <c r="D227" s="22" t="s">
        <v>2366</v>
      </c>
      <c r="E227" s="22" t="s">
        <v>2367</v>
      </c>
      <c r="F227" s="41" t="s">
        <v>1972</v>
      </c>
    </row>
    <row r="228" spans="1:6" ht="30" x14ac:dyDescent="0.25">
      <c r="A228" s="40" t="s">
        <v>2368</v>
      </c>
      <c r="B228" s="20" t="str">
        <f t="shared" si="3"/>
        <v>13930 - Fabricación de tapices y alfombras {Fabricación de tapices y alfombras
}_0221</v>
      </c>
      <c r="C228" s="21">
        <v>13930</v>
      </c>
      <c r="D228" s="22" t="s">
        <v>426</v>
      </c>
      <c r="E228" s="22" t="s">
        <v>2369</v>
      </c>
      <c r="F228" s="41" t="s">
        <v>1972</v>
      </c>
    </row>
    <row r="229" spans="1:6" ht="30" x14ac:dyDescent="0.25">
      <c r="A229" s="40" t="s">
        <v>2370</v>
      </c>
      <c r="B229" s="20" t="str">
        <f t="shared" si="3"/>
        <v>13940 - Fabricación de cuerdas, cordeles, bramantes y redes {Fabricación de cuerdas, cordeles, bramantes y redes
}_0222</v>
      </c>
      <c r="C229" s="21">
        <v>13940</v>
      </c>
      <c r="D229" s="22" t="s">
        <v>428</v>
      </c>
      <c r="E229" s="22" t="s">
        <v>2371</v>
      </c>
      <c r="F229" s="41" t="s">
        <v>1972</v>
      </c>
    </row>
    <row r="230" spans="1:6" ht="30" x14ac:dyDescent="0.25">
      <c r="A230" s="40" t="s">
        <v>2372</v>
      </c>
      <c r="B230" s="20" t="str">
        <f t="shared" si="3"/>
        <v>13990 - Fabricación de productos textiles n.c.p. {Fabricación de productos textiles n.c.p.
}_0223</v>
      </c>
      <c r="C230" s="23">
        <v>13990</v>
      </c>
      <c r="D230" s="24" t="s">
        <v>430</v>
      </c>
      <c r="E230" s="24" t="s">
        <v>2362</v>
      </c>
      <c r="F230" s="42" t="s">
        <v>2795</v>
      </c>
    </row>
    <row r="231" spans="1:6" ht="45" x14ac:dyDescent="0.25">
      <c r="A231" s="40" t="s">
        <v>2373</v>
      </c>
      <c r="B231" s="20" t="str">
        <f t="shared" si="3"/>
        <v>14111 - Confección de ropa interior, prendas para dormir y para la playa {Confección de ropa interior, prendas para dormir y para la playa
}_0224</v>
      </c>
      <c r="C231" s="21">
        <v>14111</v>
      </c>
      <c r="D231" s="22" t="s">
        <v>432</v>
      </c>
      <c r="E231" s="22" t="s">
        <v>2374</v>
      </c>
      <c r="F231" s="41" t="s">
        <v>1972</v>
      </c>
    </row>
    <row r="232" spans="1:6" ht="45" x14ac:dyDescent="0.25">
      <c r="A232" s="40" t="s">
        <v>2375</v>
      </c>
      <c r="B232" s="20" t="str">
        <f t="shared" si="3"/>
        <v>14112 - Confección de ropa de trabajo, uniformes y guardapolvos {Confección de indumentaria de trabajo, uniformes y guardapolvos
}_0225</v>
      </c>
      <c r="C232" s="21">
        <v>14112</v>
      </c>
      <c r="D232" s="22" t="s">
        <v>434</v>
      </c>
      <c r="E232" s="22" t="s">
        <v>2376</v>
      </c>
      <c r="F232" s="41" t="s">
        <v>1972</v>
      </c>
    </row>
    <row r="233" spans="1:6" ht="30" x14ac:dyDescent="0.25">
      <c r="A233" s="40" t="s">
        <v>2377</v>
      </c>
      <c r="B233" s="20" t="str">
        <f t="shared" si="3"/>
        <v>14113 - Confección de prendas de vestir para bebés y niños {Confección de indumentaria para bebés y niños
}_0226</v>
      </c>
      <c r="C233" s="21">
        <v>14113</v>
      </c>
      <c r="D233" s="22" t="s">
        <v>436</v>
      </c>
      <c r="E233" s="22" t="s">
        <v>2378</v>
      </c>
      <c r="F233" s="41" t="s">
        <v>1972</v>
      </c>
    </row>
    <row r="234" spans="1:6" ht="45" x14ac:dyDescent="0.25">
      <c r="A234" s="40" t="s">
        <v>2379</v>
      </c>
      <c r="B234" s="20" t="str">
        <f t="shared" si="3"/>
        <v>14114 - Confección de prendas deportivas {Confección de prendas de vestir n.c.p., excepto prendas de piel y de cuero
}_0227</v>
      </c>
      <c r="C234" s="21">
        <v>14114</v>
      </c>
      <c r="D234" s="22" t="s">
        <v>438</v>
      </c>
      <c r="E234" s="22" t="s">
        <v>2380</v>
      </c>
      <c r="F234" s="41" t="s">
        <v>1972</v>
      </c>
    </row>
    <row r="235" spans="1:6" ht="45" x14ac:dyDescent="0.25">
      <c r="A235" s="40" t="s">
        <v>2381</v>
      </c>
      <c r="B235" s="20" t="str">
        <f t="shared" si="3"/>
        <v>14119 - Confección de prendas de vestir n.c.p., excepto prendas de piel, cuero y de punto {Confección de prendas de vestir n.c.p., excepto prendas de piel y de cuero
}_0228</v>
      </c>
      <c r="C235" s="21">
        <v>14119</v>
      </c>
      <c r="D235" s="22" t="s">
        <v>442</v>
      </c>
      <c r="E235" s="22" t="s">
        <v>2380</v>
      </c>
      <c r="F235" s="41" t="s">
        <v>1972</v>
      </c>
    </row>
    <row r="236" spans="1:6" ht="30" x14ac:dyDescent="0.25">
      <c r="A236" s="40" t="s">
        <v>2382</v>
      </c>
      <c r="B236" s="20" t="str">
        <f t="shared" si="3"/>
        <v>14120 - Confección de prendas y accesorios de vestir de cuero {Confección de prendas y accesorios de vestir de cuero
}_0229</v>
      </c>
      <c r="C236" s="21">
        <v>14120</v>
      </c>
      <c r="D236" s="22" t="s">
        <v>2383</v>
      </c>
      <c r="E236" s="22" t="s">
        <v>2384</v>
      </c>
      <c r="F236" s="41" t="s">
        <v>1972</v>
      </c>
    </row>
    <row r="237" spans="1:6" ht="45" x14ac:dyDescent="0.25">
      <c r="A237" s="40" t="s">
        <v>2385</v>
      </c>
      <c r="B237" s="20" t="str">
        <f t="shared" si="3"/>
        <v>14200 - Terminación y teñido de pieles; fabricación de artículos de piel {Terminación y teñido de pieles; fabricación de artículos de piel
}_0230</v>
      </c>
      <c r="C237" s="21">
        <v>14200</v>
      </c>
      <c r="D237" s="22" t="s">
        <v>448</v>
      </c>
      <c r="E237" s="22" t="s">
        <v>2386</v>
      </c>
      <c r="F237" s="41" t="s">
        <v>1972</v>
      </c>
    </row>
    <row r="238" spans="1:6" ht="30" x14ac:dyDescent="0.25">
      <c r="A238" s="40" t="s">
        <v>2387</v>
      </c>
      <c r="B238" s="20" t="str">
        <f t="shared" si="3"/>
        <v>14301 - Fabricación de medias {Fabricación de medias
}_0231</v>
      </c>
      <c r="C238" s="23">
        <v>14301</v>
      </c>
      <c r="D238" s="24" t="s">
        <v>450</v>
      </c>
      <c r="E238" s="24" t="s">
        <v>2388</v>
      </c>
      <c r="F238" s="42" t="s">
        <v>2795</v>
      </c>
    </row>
    <row r="239" spans="1:6" ht="30" x14ac:dyDescent="0.25">
      <c r="A239" s="40" t="s">
        <v>2389</v>
      </c>
      <c r="B239" s="20" t="str">
        <f t="shared" si="3"/>
        <v>14302 - Fabricación de prendas de vestir y artículos similares de punto {Fabricación de suéteres y artículos similares de punto
}_0232</v>
      </c>
      <c r="C239" s="23">
        <v>14302</v>
      </c>
      <c r="D239" s="24" t="s">
        <v>452</v>
      </c>
      <c r="E239" s="24" t="s">
        <v>2390</v>
      </c>
      <c r="F239" s="42" t="s">
        <v>2795</v>
      </c>
    </row>
    <row r="240" spans="1:6" ht="30" x14ac:dyDescent="0.25">
      <c r="A240" s="40" t="s">
        <v>2391</v>
      </c>
      <c r="B240" s="20" t="str">
        <f t="shared" si="3"/>
        <v>14900 - Servicios industriales para la industria confeccionista {Acabado de productos textiles
}_0233</v>
      </c>
      <c r="C240" s="23">
        <v>14900</v>
      </c>
      <c r="D240" s="24" t="s">
        <v>454</v>
      </c>
      <c r="E240" s="24" t="s">
        <v>2360</v>
      </c>
      <c r="F240" s="42" t="s">
        <v>2795</v>
      </c>
    </row>
    <row r="241" spans="1:6" ht="30" x14ac:dyDescent="0.25">
      <c r="A241" s="40" t="s">
        <v>2392</v>
      </c>
      <c r="B241" s="20" t="str">
        <f t="shared" si="3"/>
        <v>15110 - Curtido y terminación de cueros {Curtido y terminación de cueros
}_0234</v>
      </c>
      <c r="C241" s="23">
        <v>15110</v>
      </c>
      <c r="D241" s="24" t="s">
        <v>456</v>
      </c>
      <c r="E241" s="24" t="s">
        <v>2393</v>
      </c>
      <c r="F241" s="42" t="s">
        <v>2795</v>
      </c>
    </row>
    <row r="242" spans="1:6" ht="45" x14ac:dyDescent="0.25">
      <c r="A242" s="40" t="s">
        <v>2394</v>
      </c>
      <c r="B242" s="20" t="str">
        <f t="shared" si="3"/>
        <v>15120 - Fabricación de maletas, bolsos de mano, artículos de talabartería y artículos de cuero n.c.p. {Fabricación de maletas, bolsos de mano y similares, artículos de talabartería y artículos de cuero n.c.p.
}_0235</v>
      </c>
      <c r="C242" s="21">
        <v>15120</v>
      </c>
      <c r="D242" s="22" t="s">
        <v>2395</v>
      </c>
      <c r="E242" s="22" t="s">
        <v>2396</v>
      </c>
      <c r="F242" s="41" t="s">
        <v>1972</v>
      </c>
    </row>
    <row r="243" spans="1:6" ht="30" x14ac:dyDescent="0.25">
      <c r="A243" s="40" t="s">
        <v>2397</v>
      </c>
      <c r="B243" s="20" t="str">
        <f t="shared" si="3"/>
        <v>15201 - Fabricación de calzado de cuero, excepto calzado deportivo y ortopédico {Fabricación de calzado de cuero, excepto el ortopédico
}_0236</v>
      </c>
      <c r="C243" s="21">
        <v>15201</v>
      </c>
      <c r="D243" s="22" t="s">
        <v>460</v>
      </c>
      <c r="E243" s="22" t="s">
        <v>2398</v>
      </c>
      <c r="F243" s="41" t="s">
        <v>1972</v>
      </c>
    </row>
    <row r="244" spans="1:6" ht="60" x14ac:dyDescent="0.25">
      <c r="A244" s="40" t="s">
        <v>2399</v>
      </c>
      <c r="B244" s="20" t="str">
        <f t="shared" si="3"/>
        <v>15202 - Fabricación de calzado de materiales n.c.p., excepto calzado deportivo y ortopédico {Fabricación de calzado de tela, plástico, goma, caucho y otros materiales, excepto calzado ortopédico y de asbesto
}_0237</v>
      </c>
      <c r="C244" s="21">
        <v>15202</v>
      </c>
      <c r="D244" s="22" t="s">
        <v>462</v>
      </c>
      <c r="E244" s="22" t="s">
        <v>2400</v>
      </c>
      <c r="F244" s="41" t="s">
        <v>1972</v>
      </c>
    </row>
    <row r="245" spans="1:6" ht="30" x14ac:dyDescent="0.25">
      <c r="A245" s="40" t="s">
        <v>2401</v>
      </c>
      <c r="B245" s="20" t="str">
        <f t="shared" si="3"/>
        <v>15203 - Fabricación de calzado deportivo de cualquier material {Fabricación de calzado de cuero, excepto el ortopédico
}_0238</v>
      </c>
      <c r="C245" s="21">
        <v>15203</v>
      </c>
      <c r="D245" s="22" t="s">
        <v>2402</v>
      </c>
      <c r="E245" s="22" t="s">
        <v>2398</v>
      </c>
      <c r="F245" s="41" t="s">
        <v>1972</v>
      </c>
    </row>
    <row r="246" spans="1:6" ht="60" x14ac:dyDescent="0.25">
      <c r="A246" s="40" t="s">
        <v>2403</v>
      </c>
      <c r="B246" s="20" t="str">
        <f t="shared" si="3"/>
        <v>15203 - Fabricación de calzado deportivo de cualquier material {Fabricación de calzado de tela, plástico, goma, caucho y otros materiales, excepto calzado ortopédico y de asbesto
}_0239</v>
      </c>
      <c r="C246" s="21">
        <v>15203</v>
      </c>
      <c r="D246" s="22" t="s">
        <v>2402</v>
      </c>
      <c r="E246" s="22" t="s">
        <v>2400</v>
      </c>
      <c r="F246" s="41" t="s">
        <v>1972</v>
      </c>
    </row>
    <row r="247" spans="1:6" ht="30" x14ac:dyDescent="0.25">
      <c r="A247" s="40" t="s">
        <v>2404</v>
      </c>
      <c r="B247" s="20" t="str">
        <f t="shared" si="3"/>
        <v>15204 - Fabricación de partes de calzado {Fabricación de partes de calzado
}_0240</v>
      </c>
      <c r="C247" s="21">
        <v>15204</v>
      </c>
      <c r="D247" s="22" t="s">
        <v>466</v>
      </c>
      <c r="E247" s="22" t="s">
        <v>2405</v>
      </c>
      <c r="F247" s="41" t="s">
        <v>1972</v>
      </c>
    </row>
    <row r="248" spans="1:6" ht="30" x14ac:dyDescent="0.25">
      <c r="A248" s="40" t="s">
        <v>2406</v>
      </c>
      <c r="B248" s="20" t="str">
        <f t="shared" si="3"/>
        <v>16100 - Aserrado y cepillado de madera {Aserrado y cepillado de madera
}_0241</v>
      </c>
      <c r="C248" s="21">
        <v>16100</v>
      </c>
      <c r="D248" s="22" t="s">
        <v>2407</v>
      </c>
      <c r="E248" s="22" t="s">
        <v>2408</v>
      </c>
      <c r="F248" s="41" t="s">
        <v>1972</v>
      </c>
    </row>
    <row r="249" spans="1:6" ht="75" x14ac:dyDescent="0.25">
      <c r="A249" s="40" t="s">
        <v>2409</v>
      </c>
      <c r="B249" s="20" t="str">
        <f t="shared" si="3"/>
        <v>16210 - Fabricación de hojas de madera para enchapado; fabricación de tableros contrachapados; tableros laminados; tableros de partículas y tableros y paneles n.c.p. {Fabricación de hojas de madera para enchapado; fabricación de tableros contrachapados; tableros laminados; tableros de partículas y tableros y paneles n.c.p.
(Incluye la fabricación de madera terciada y machimbre)}_0242</v>
      </c>
      <c r="C249" s="21">
        <v>16210</v>
      </c>
      <c r="D249" s="22" t="s">
        <v>472</v>
      </c>
      <c r="E249" s="22" t="s">
        <v>2410</v>
      </c>
      <c r="F249" s="41" t="s">
        <v>1972</v>
      </c>
    </row>
    <row r="250" spans="1:6" ht="45" x14ac:dyDescent="0.25">
      <c r="A250" s="40" t="s">
        <v>2411</v>
      </c>
      <c r="B250" s="20" t="str">
        <f t="shared" si="3"/>
        <v>16220 - Fabricación de partes y piezas de carpintería para edificios y construcciones {Fabricación de partes y piezas de carpintería para edificios y construcciones
}_0243</v>
      </c>
      <c r="C250" s="21">
        <v>16220</v>
      </c>
      <c r="D250" s="22" t="s">
        <v>2412</v>
      </c>
      <c r="E250" s="22" t="s">
        <v>2413</v>
      </c>
      <c r="F250" s="41" t="s">
        <v>1972</v>
      </c>
    </row>
    <row r="251" spans="1:6" ht="30" x14ac:dyDescent="0.25">
      <c r="A251" s="40" t="s">
        <v>2414</v>
      </c>
      <c r="B251" s="20" t="str">
        <f t="shared" si="3"/>
        <v>16230 - Fabricación de recipientes de madera {Fabricación de recipientes de madera
}_0244</v>
      </c>
      <c r="C251" s="21">
        <v>16230</v>
      </c>
      <c r="D251" s="22" t="s">
        <v>478</v>
      </c>
      <c r="E251" s="22" t="s">
        <v>2415</v>
      </c>
      <c r="F251" s="41" t="s">
        <v>1972</v>
      </c>
    </row>
    <row r="252" spans="1:6" ht="45" x14ac:dyDescent="0.25">
      <c r="A252" s="40" t="s">
        <v>2416</v>
      </c>
      <c r="B252" s="20" t="str">
        <f t="shared" si="3"/>
        <v>16290 - Fabricación de productos de madera n.c.p.; fabricación de artículos de corcho, paja y materiales trenzables {Fabricación de productos de madera n.c.p.; fabricación de artículos de corcho, paja y materiales trenzables
}_0245</v>
      </c>
      <c r="C252" s="21">
        <v>16290</v>
      </c>
      <c r="D252" s="22" t="s">
        <v>2417</v>
      </c>
      <c r="E252" s="22" t="s">
        <v>2418</v>
      </c>
      <c r="F252" s="41" t="s">
        <v>1972</v>
      </c>
    </row>
    <row r="253" spans="1:6" ht="30" x14ac:dyDescent="0.25">
      <c r="A253" s="40" t="s">
        <v>2419</v>
      </c>
      <c r="B253" s="20" t="str">
        <f t="shared" si="3"/>
        <v>17010 - Fabricación de pasta de madera, papel y cartón {Fabricación de pasta de madera, papel y cartón
}_0246</v>
      </c>
      <c r="C253" s="23">
        <v>17010</v>
      </c>
      <c r="D253" s="24" t="s">
        <v>2420</v>
      </c>
      <c r="E253" s="24" t="s">
        <v>2421</v>
      </c>
      <c r="F253" s="42" t="s">
        <v>2795</v>
      </c>
    </row>
    <row r="254" spans="1:6" ht="45" x14ac:dyDescent="0.25">
      <c r="A254" s="40" t="s">
        <v>2422</v>
      </c>
      <c r="B254" s="20" t="str">
        <f t="shared" si="3"/>
        <v>17020 - Fabricación de papel y cartón ondulado y envases de papel y cartón {Fabricación de papel y cartón ondulado y de envases de papel y cartón
}_0247</v>
      </c>
      <c r="C254" s="23">
        <v>17020</v>
      </c>
      <c r="D254" s="24" t="s">
        <v>2423</v>
      </c>
      <c r="E254" s="24" t="s">
        <v>2424</v>
      </c>
      <c r="F254" s="42" t="s">
        <v>2795</v>
      </c>
    </row>
    <row r="255" spans="1:6" ht="30" x14ac:dyDescent="0.25">
      <c r="A255" s="40" t="s">
        <v>2425</v>
      </c>
      <c r="B255" s="20" t="str">
        <f t="shared" si="3"/>
        <v>17091 - Fabricación de artículos de papel y cartón de uso doméstico e higiénico sanitario {Fabricación de pasta de madera, papel y cartón
}_0248</v>
      </c>
      <c r="C255" s="23">
        <v>17091</v>
      </c>
      <c r="D255" s="24" t="s">
        <v>496</v>
      </c>
      <c r="E255" s="24" t="s">
        <v>2421</v>
      </c>
      <c r="F255" s="42" t="s">
        <v>2795</v>
      </c>
    </row>
    <row r="256" spans="1:6" ht="45" x14ac:dyDescent="0.25">
      <c r="A256" s="40" t="s">
        <v>2426</v>
      </c>
      <c r="B256" s="20" t="str">
        <f t="shared" si="3"/>
        <v>17091 - Fabricación de artículos de papel y cartón de uso doméstico e higiénico sanitario {Fabricación de artículos de papel y cartón de uso doméstico e higiénico sanitario
}_0249</v>
      </c>
      <c r="C256" s="23">
        <v>17091</v>
      </c>
      <c r="D256" s="24" t="s">
        <v>496</v>
      </c>
      <c r="E256" s="24" t="s">
        <v>2427</v>
      </c>
      <c r="F256" s="42" t="s">
        <v>2795</v>
      </c>
    </row>
    <row r="257" spans="1:6" ht="30" x14ac:dyDescent="0.25">
      <c r="A257" s="40" t="s">
        <v>2428</v>
      </c>
      <c r="B257" s="20" t="str">
        <f t="shared" si="3"/>
        <v>17099 - Fabricación de artículos de papel y cartón n.c.p. {Fabricación de artículos de papel y cartón n.c.p.
}_0250</v>
      </c>
      <c r="C257" s="21">
        <v>17099</v>
      </c>
      <c r="D257" s="22" t="s">
        <v>498</v>
      </c>
      <c r="E257" s="22" t="s">
        <v>2429</v>
      </c>
      <c r="F257" s="41" t="s">
        <v>1972</v>
      </c>
    </row>
    <row r="258" spans="1:6" ht="30" x14ac:dyDescent="0.25">
      <c r="A258" s="40" t="s">
        <v>2430</v>
      </c>
      <c r="B258" s="20" t="str">
        <f t="shared" si="3"/>
        <v>18110 - Impresión {Fabricación de artículos de papel y cartón n.c.p.
}_0251</v>
      </c>
      <c r="C258" s="21">
        <v>18110</v>
      </c>
      <c r="D258" s="22" t="s">
        <v>2431</v>
      </c>
      <c r="E258" s="22" t="s">
        <v>2429</v>
      </c>
      <c r="F258" s="41" t="s">
        <v>1972</v>
      </c>
    </row>
    <row r="259" spans="1:6" ht="30" x14ac:dyDescent="0.25">
      <c r="A259" s="40" t="s">
        <v>2432</v>
      </c>
      <c r="B259" s="20" t="str">
        <f t="shared" si="3"/>
        <v>18110 - Impresión {Impresión
}_0252</v>
      </c>
      <c r="C259" s="21">
        <v>18110</v>
      </c>
      <c r="D259" s="22" t="s">
        <v>2431</v>
      </c>
      <c r="E259" s="22" t="s">
        <v>2433</v>
      </c>
      <c r="F259" s="41" t="s">
        <v>1972</v>
      </c>
    </row>
    <row r="260" spans="1:6" ht="60" x14ac:dyDescent="0.25">
      <c r="A260" s="40" t="s">
        <v>2434</v>
      </c>
      <c r="B260" s="20" t="str">
        <f t="shared" si="3"/>
        <v>18110 - Impresión {Tratamiento y revestimiento de metales; obras de ingeniería mecánica en general realizadas a cambio de una retribución o por contrata
}_0253</v>
      </c>
      <c r="C260" s="21">
        <v>18110</v>
      </c>
      <c r="D260" s="22" t="s">
        <v>2431</v>
      </c>
      <c r="E260" s="22" t="s">
        <v>2435</v>
      </c>
      <c r="F260" s="41" t="s">
        <v>1972</v>
      </c>
    </row>
    <row r="261" spans="1:6" ht="30" x14ac:dyDescent="0.25">
      <c r="A261" s="40" t="s">
        <v>2436</v>
      </c>
      <c r="B261" s="20" t="str">
        <f t="shared" si="3"/>
        <v>18120 - Servicios relacionados con la impresión {Servicios relacionados con la impresión
}_0254</v>
      </c>
      <c r="C261" s="21">
        <v>18120</v>
      </c>
      <c r="D261" s="22" t="s">
        <v>504</v>
      </c>
      <c r="E261" s="22" t="s">
        <v>2437</v>
      </c>
      <c r="F261" s="41" t="s">
        <v>1972</v>
      </c>
    </row>
    <row r="262" spans="1:6" ht="30" x14ac:dyDescent="0.25">
      <c r="A262" s="40" t="s">
        <v>2438</v>
      </c>
      <c r="B262" s="20" t="str">
        <f t="shared" si="3"/>
        <v>18200 - Reproducción de grabaciones {Reproducción de grabaciones
}_0255</v>
      </c>
      <c r="C262" s="25">
        <v>18200</v>
      </c>
      <c r="D262" s="26" t="s">
        <v>506</v>
      </c>
      <c r="E262" s="26" t="s">
        <v>2439</v>
      </c>
      <c r="F262" s="43" t="s">
        <v>2830</v>
      </c>
    </row>
    <row r="263" spans="1:6" ht="30" x14ac:dyDescent="0.25">
      <c r="A263" s="40" t="s">
        <v>2440</v>
      </c>
      <c r="B263" s="20" t="str">
        <f t="shared" si="3"/>
        <v>19100 - Fabricación de productos de hornos de coque {Fabricación de productos de hornos de coque
}_0256</v>
      </c>
      <c r="C263" s="23">
        <v>19100</v>
      </c>
      <c r="D263" s="24" t="s">
        <v>2441</v>
      </c>
      <c r="E263" s="24" t="s">
        <v>2442</v>
      </c>
      <c r="F263" s="42" t="s">
        <v>2795</v>
      </c>
    </row>
    <row r="264" spans="1:6" ht="60" x14ac:dyDescent="0.25">
      <c r="A264" s="40" t="s">
        <v>2443</v>
      </c>
      <c r="B264" s="20" t="str">
        <f t="shared" ref="B264:B327" si="4">+CONCATENATE(C264," - ",D264," {",E264,"}_",A264)</f>
        <v>19200 - Fabricación de productos de la refinación del petróleo {Extracción y aglomeración de carbón
(Incluye la producción de hulla no aglomerada, antracita, carbón bituminoso no aglomerado, briquetas, ovoides y combustibles sólidos análogos a base de hulla, etc.)}_0257</v>
      </c>
      <c r="C264" s="23">
        <v>19200</v>
      </c>
      <c r="D264" s="24" t="s">
        <v>510</v>
      </c>
      <c r="E264" s="24" t="s">
        <v>2188</v>
      </c>
      <c r="F264" s="42" t="s">
        <v>2795</v>
      </c>
    </row>
    <row r="265" spans="1:6" ht="45" x14ac:dyDescent="0.25">
      <c r="A265" s="40" t="s">
        <v>2444</v>
      </c>
      <c r="B265" s="20" t="str">
        <f t="shared" si="4"/>
        <v>19200 - Fabricación de productos de la refinación del petróleo {Extracción y aglomeración de lignito
(Incluye la producción de lignito aglomerado y no aglomerado)}_0258</v>
      </c>
      <c r="C265" s="23">
        <v>19200</v>
      </c>
      <c r="D265" s="24" t="s">
        <v>510</v>
      </c>
      <c r="E265" s="24" t="s">
        <v>2190</v>
      </c>
      <c r="F265" s="42" t="s">
        <v>2795</v>
      </c>
    </row>
    <row r="266" spans="1:6" ht="30" x14ac:dyDescent="0.25">
      <c r="A266" s="40" t="s">
        <v>2445</v>
      </c>
      <c r="B266" s="20" t="str">
        <f t="shared" si="4"/>
        <v>19200 - Fabricación de productos de la refinación del petróleo {Fabricación de productos de la refinación del petróleo
}_0259</v>
      </c>
      <c r="C266" s="23">
        <v>19200</v>
      </c>
      <c r="D266" s="24" t="s">
        <v>510</v>
      </c>
      <c r="E266" s="24" t="s">
        <v>2446</v>
      </c>
      <c r="F266" s="42" t="s">
        <v>2795</v>
      </c>
    </row>
    <row r="267" spans="1:6" ht="30" x14ac:dyDescent="0.25">
      <c r="A267" s="40" t="s">
        <v>2447</v>
      </c>
      <c r="B267" s="20" t="str">
        <f t="shared" si="4"/>
        <v>20111 - Fabricación de gases industriales y medicinales comprimidos o licuados {Fabricación de gases comprimidos y licuados.
}_0260</v>
      </c>
      <c r="C267" s="23">
        <v>20111</v>
      </c>
      <c r="D267" s="24" t="s">
        <v>514</v>
      </c>
      <c r="E267" s="24" t="s">
        <v>2448</v>
      </c>
      <c r="F267" s="42" t="s">
        <v>2795</v>
      </c>
    </row>
    <row r="268" spans="1:6" ht="30" x14ac:dyDescent="0.25">
      <c r="A268" s="40" t="s">
        <v>2449</v>
      </c>
      <c r="B268" s="20" t="str">
        <f t="shared" si="4"/>
        <v>20112 - Fabricación de curtientes naturales y sintéticos {Fabricación de curtientes naturales y sintéticos.
}_0261</v>
      </c>
      <c r="C268" s="23">
        <v>20112</v>
      </c>
      <c r="D268" s="24" t="s">
        <v>516</v>
      </c>
      <c r="E268" s="24" t="s">
        <v>2450</v>
      </c>
      <c r="F268" s="42" t="s">
        <v>2795</v>
      </c>
    </row>
    <row r="269" spans="1:6" ht="45" x14ac:dyDescent="0.25">
      <c r="A269" s="40" t="s">
        <v>2451</v>
      </c>
      <c r="B269" s="20" t="str">
        <f t="shared" si="4"/>
        <v>20113 - Fabricación de materias colorantes básicas, excepto pigmentos preparados {Fabricación de materias colorantes básicas, excepto pigmentos preparados.
}_0262</v>
      </c>
      <c r="C269" s="23">
        <v>20113</v>
      </c>
      <c r="D269" s="24" t="s">
        <v>518</v>
      </c>
      <c r="E269" s="24" t="s">
        <v>2452</v>
      </c>
      <c r="F269" s="42" t="s">
        <v>2795</v>
      </c>
    </row>
    <row r="270" spans="1:6" ht="30" x14ac:dyDescent="0.25">
      <c r="A270" s="40" t="s">
        <v>2453</v>
      </c>
      <c r="B270" s="20" t="str">
        <f t="shared" si="4"/>
        <v>20114 - Fabricación de combustible nuclear, sustancias y materiales radiactivos {Fabricación de combustible nuclear
}_0263</v>
      </c>
      <c r="C270" s="23">
        <v>20114</v>
      </c>
      <c r="D270" s="24" t="s">
        <v>520</v>
      </c>
      <c r="E270" s="24" t="s">
        <v>2454</v>
      </c>
      <c r="F270" s="42" t="s">
        <v>2795</v>
      </c>
    </row>
    <row r="271" spans="1:6" ht="45" x14ac:dyDescent="0.25">
      <c r="A271" s="40" t="s">
        <v>2455</v>
      </c>
      <c r="B271" s="20" t="str">
        <f t="shared" si="4"/>
        <v>20118 - Fabricación de sustancias químicas inorgánicas básicas, n.c.p. {Fabricación de materias químicas inorgánicas básicas, n.c.p.
}_0264</v>
      </c>
      <c r="C271" s="23">
        <v>20118</v>
      </c>
      <c r="D271" s="24" t="s">
        <v>2456</v>
      </c>
      <c r="E271" s="24" t="s">
        <v>2457</v>
      </c>
      <c r="F271" s="42" t="s">
        <v>2795</v>
      </c>
    </row>
    <row r="272" spans="1:6" ht="30" x14ac:dyDescent="0.25">
      <c r="A272" s="40" t="s">
        <v>2458</v>
      </c>
      <c r="B272" s="20" t="str">
        <f t="shared" si="4"/>
        <v>20119 - Fabricación de sustancias químicas orgánicas básicas, n.c.p. {Fabricación de materias químicas orgánicas básicas, n.c.p.
(incluye la fabricación de alcoholes excepto el etílico)}_0265</v>
      </c>
      <c r="C272" s="23">
        <v>20119</v>
      </c>
      <c r="D272" s="24" t="s">
        <v>2459</v>
      </c>
      <c r="E272" s="24" t="s">
        <v>2460</v>
      </c>
      <c r="F272" s="42" t="s">
        <v>2795</v>
      </c>
    </row>
    <row r="273" spans="1:6" ht="30" x14ac:dyDescent="0.25">
      <c r="A273" s="40" t="s">
        <v>2461</v>
      </c>
      <c r="B273" s="20" t="str">
        <f t="shared" si="4"/>
        <v>20121 - Fabricación de alcohol {Destilación de alcohol etílico
}_0266</v>
      </c>
      <c r="C273" s="23">
        <v>20121</v>
      </c>
      <c r="D273" s="24" t="s">
        <v>526</v>
      </c>
      <c r="E273" s="24" t="s">
        <v>2462</v>
      </c>
      <c r="F273" s="42" t="s">
        <v>2795</v>
      </c>
    </row>
    <row r="274" spans="1:6" ht="30" x14ac:dyDescent="0.25">
      <c r="A274" s="40" t="s">
        <v>2463</v>
      </c>
      <c r="B274" s="20" t="str">
        <f t="shared" si="4"/>
        <v>20122 - Fabricación de biocombustibles, excepto alcohol {Fabricación de productos químicos n.c.p.
}_0267</v>
      </c>
      <c r="C274" s="23">
        <v>20122</v>
      </c>
      <c r="D274" s="24" t="s">
        <v>2464</v>
      </c>
      <c r="E274" s="24" t="s">
        <v>2322</v>
      </c>
      <c r="F274" s="42" t="s">
        <v>2795</v>
      </c>
    </row>
    <row r="275" spans="1:6" ht="30" x14ac:dyDescent="0.25">
      <c r="A275" s="40" t="s">
        <v>2465</v>
      </c>
      <c r="B275" s="20" t="str">
        <f t="shared" si="4"/>
        <v>20130 - Fabricación de abonos y compuestos de nitrógeno {Fabricación de abonos y compuestos de nitrógeno
}_0268</v>
      </c>
      <c r="C275" s="23">
        <v>20130</v>
      </c>
      <c r="D275" s="24" t="s">
        <v>530</v>
      </c>
      <c r="E275" s="24" t="s">
        <v>2466</v>
      </c>
      <c r="F275" s="42" t="s">
        <v>2795</v>
      </c>
    </row>
    <row r="276" spans="1:6" ht="45" x14ac:dyDescent="0.25">
      <c r="A276" s="40" t="s">
        <v>2467</v>
      </c>
      <c r="B276" s="20" t="str">
        <f t="shared" si="4"/>
        <v>20140 - Fabricación de plásticos en formas primarias y de caucho sintético {Fabricación de plásticos en formas primarias y de caucho sintético
}_0269</v>
      </c>
      <c r="C276" s="23">
        <v>20140</v>
      </c>
      <c r="D276" s="24" t="s">
        <v>2468</v>
      </c>
      <c r="E276" s="24" t="s">
        <v>2469</v>
      </c>
      <c r="F276" s="42" t="s">
        <v>2795</v>
      </c>
    </row>
    <row r="277" spans="1:6" ht="45" x14ac:dyDescent="0.25">
      <c r="A277" s="40" t="s">
        <v>2470</v>
      </c>
      <c r="B277" s="20" t="str">
        <f t="shared" si="4"/>
        <v>20210 - Fabricación de insecticidas, plaguicidas y productos químicos de uso agropecuario {Fabricación de plaguicidas y otros productos químicos de uso agropecuario
}_0270</v>
      </c>
      <c r="C277" s="23">
        <v>20210</v>
      </c>
      <c r="D277" s="24" t="s">
        <v>536</v>
      </c>
      <c r="E277" s="24" t="s">
        <v>2471</v>
      </c>
      <c r="F277" s="42" t="s">
        <v>2795</v>
      </c>
    </row>
    <row r="278" spans="1:6" ht="45" x14ac:dyDescent="0.25">
      <c r="A278" s="40" t="s">
        <v>2472</v>
      </c>
      <c r="B278" s="20" t="str">
        <f t="shared" si="4"/>
        <v>20220 - Fabricación de pinturas; barnices y productos de revestimiento similares; tintas de imprenta y masillas {Fabricación de pinturas; barnices y productos de revestimiento similares; tintas de imprenta y masillas
}_0271</v>
      </c>
      <c r="C278" s="23">
        <v>20220</v>
      </c>
      <c r="D278" s="24" t="s">
        <v>2473</v>
      </c>
      <c r="E278" s="24" t="s">
        <v>2474</v>
      </c>
      <c r="F278" s="42" t="s">
        <v>2795</v>
      </c>
    </row>
    <row r="279" spans="1:6" ht="45" x14ac:dyDescent="0.25">
      <c r="A279" s="40" t="s">
        <v>2475</v>
      </c>
      <c r="B279" s="20" t="str">
        <f t="shared" si="4"/>
        <v>20231 - Fabricación de jabones y preparados de limpieza {Fabricación de jabones y preparados de limpieza para limpiar y pulir
}_0272</v>
      </c>
      <c r="C279" s="23">
        <v>20231</v>
      </c>
      <c r="D279" s="24" t="s">
        <v>2476</v>
      </c>
      <c r="E279" s="24" t="s">
        <v>2477</v>
      </c>
      <c r="F279" s="42" t="s">
        <v>2795</v>
      </c>
    </row>
    <row r="280" spans="1:6" ht="45" x14ac:dyDescent="0.25">
      <c r="A280" s="40" t="s">
        <v>2478</v>
      </c>
      <c r="B280" s="20" t="str">
        <f t="shared" si="4"/>
        <v>20232 - Fabricación de cosméticos, perfumes y productos de higiene y tocador {Fabricación de cosméticos, perfumes y productos de higiene y tocador
}_0273</v>
      </c>
      <c r="C280" s="23">
        <v>20232</v>
      </c>
      <c r="D280" s="24" t="s">
        <v>544</v>
      </c>
      <c r="E280" s="24" t="s">
        <v>2479</v>
      </c>
      <c r="F280" s="42" t="s">
        <v>2795</v>
      </c>
    </row>
    <row r="281" spans="1:6" ht="30" x14ac:dyDescent="0.25">
      <c r="A281" s="40" t="s">
        <v>2480</v>
      </c>
      <c r="B281" s="20" t="str">
        <f t="shared" si="4"/>
        <v>20290 - Fabricación de productos químicos n.c.p. {Fabricación de productos químicos n.c.p.
}_0274</v>
      </c>
      <c r="C281" s="23">
        <v>20290</v>
      </c>
      <c r="D281" s="24" t="s">
        <v>550</v>
      </c>
      <c r="E281" s="24" t="s">
        <v>2322</v>
      </c>
      <c r="F281" s="42" t="s">
        <v>2795</v>
      </c>
    </row>
    <row r="282" spans="1:6" ht="45" x14ac:dyDescent="0.25">
      <c r="A282" s="40" t="s">
        <v>2481</v>
      </c>
      <c r="B282" s="20" t="str">
        <f t="shared" si="4"/>
        <v>20290 - Fabricación de productos químicos n.c.p. {Industrias manufactureras n.c.p.
(Incluye la fabricación de cochecitos para bebé, termos, velas, fósforos, pelucas, etc.)}_0275</v>
      </c>
      <c r="C282" s="25">
        <v>20290</v>
      </c>
      <c r="D282" s="26" t="s">
        <v>550</v>
      </c>
      <c r="E282" s="26" t="s">
        <v>2482</v>
      </c>
      <c r="F282" s="43" t="s">
        <v>2830</v>
      </c>
    </row>
    <row r="283" spans="1:6" ht="30" x14ac:dyDescent="0.25">
      <c r="A283" s="40" t="s">
        <v>2483</v>
      </c>
      <c r="B283" s="20" t="str">
        <f t="shared" si="4"/>
        <v>20300 - Fabricación de fibras manufacturadas {Fabricación de fibras manufacturadas
}_0276</v>
      </c>
      <c r="C283" s="21">
        <v>20300</v>
      </c>
      <c r="D283" s="22" t="s">
        <v>552</v>
      </c>
      <c r="E283" s="22" t="s">
        <v>2484</v>
      </c>
      <c r="F283" s="41" t="s">
        <v>1972</v>
      </c>
    </row>
    <row r="284" spans="1:6" ht="45" x14ac:dyDescent="0.25">
      <c r="A284" s="40" t="s">
        <v>2485</v>
      </c>
      <c r="B284" s="20" t="str">
        <f t="shared" si="4"/>
        <v>21001 - Fabricación de medicamentos de uso humano y productos farmacéuticos {Fabricación de medicamentos de uso humano y productos farmacéuticos
}_0277</v>
      </c>
      <c r="C284" s="23">
        <v>21001</v>
      </c>
      <c r="D284" s="24" t="s">
        <v>556</v>
      </c>
      <c r="E284" s="24" t="s">
        <v>2486</v>
      </c>
      <c r="F284" s="42" t="s">
        <v>2795</v>
      </c>
    </row>
    <row r="285" spans="1:6" ht="30" x14ac:dyDescent="0.25">
      <c r="A285" s="40" t="s">
        <v>2487</v>
      </c>
      <c r="B285" s="20" t="str">
        <f t="shared" si="4"/>
        <v>21002 - Fabricación de medicamentos de uso veterinario {Fabricación de medicamentos de uso veterinario
}_0278</v>
      </c>
      <c r="C285" s="23">
        <v>21002</v>
      </c>
      <c r="D285" s="24" t="s">
        <v>558</v>
      </c>
      <c r="E285" s="24" t="s">
        <v>2488</v>
      </c>
      <c r="F285" s="42" t="s">
        <v>2795</v>
      </c>
    </row>
    <row r="286" spans="1:6" ht="30" x14ac:dyDescent="0.25">
      <c r="A286" s="40" t="s">
        <v>2489</v>
      </c>
      <c r="B286" s="20" t="str">
        <f t="shared" si="4"/>
        <v>21003 - Fabricación de sustancias químicas para la elaboración de medicamentos {Fabricación de combustible nuclear
}_0279</v>
      </c>
      <c r="C286" s="23">
        <v>21003</v>
      </c>
      <c r="D286" s="24" t="s">
        <v>560</v>
      </c>
      <c r="E286" s="24" t="s">
        <v>2454</v>
      </c>
      <c r="F286" s="42" t="s">
        <v>2795</v>
      </c>
    </row>
    <row r="287" spans="1:6" ht="45" x14ac:dyDescent="0.25">
      <c r="A287" s="40" t="s">
        <v>2490</v>
      </c>
      <c r="B287" s="20" t="str">
        <f t="shared" si="4"/>
        <v>21003 - Fabricación de sustancias químicas para la elaboración de medicamentos {Fabricación de productos de laboratorio, sustancias químicas medicinales y productos botánicos n.c.p.
}_0280</v>
      </c>
      <c r="C287" s="23">
        <v>21003</v>
      </c>
      <c r="D287" s="24" t="s">
        <v>560</v>
      </c>
      <c r="E287" s="24" t="s">
        <v>2491</v>
      </c>
      <c r="F287" s="42" t="s">
        <v>2795</v>
      </c>
    </row>
    <row r="288" spans="1:6" ht="45" x14ac:dyDescent="0.25">
      <c r="A288" s="40" t="s">
        <v>2492</v>
      </c>
      <c r="B288" s="20" t="str">
        <f t="shared" si="4"/>
        <v>21009 - Fabricación de productos de laboratorio y productos botánicos de uso farmacéutico n.c.p. {Fabricación de productos de laboratorio, sustancias químicas medicinales y productos botánicos n.c.p.
}_0281</v>
      </c>
      <c r="C288" s="23">
        <v>21009</v>
      </c>
      <c r="D288" s="24" t="s">
        <v>2493</v>
      </c>
      <c r="E288" s="24" t="s">
        <v>2491</v>
      </c>
      <c r="F288" s="42" t="s">
        <v>2795</v>
      </c>
    </row>
    <row r="289" spans="1:6" ht="30" x14ac:dyDescent="0.25">
      <c r="A289" s="40" t="s">
        <v>2494</v>
      </c>
      <c r="B289" s="20" t="str">
        <f t="shared" si="4"/>
        <v>22111 - Fabricación de cubiertas y cámaras {Fabricación de cubiertas y cámaras
}_0282</v>
      </c>
      <c r="C289" s="21">
        <v>22111</v>
      </c>
      <c r="D289" s="22" t="s">
        <v>564</v>
      </c>
      <c r="E289" s="22" t="s">
        <v>2495</v>
      </c>
      <c r="F289" s="41" t="s">
        <v>1972</v>
      </c>
    </row>
    <row r="290" spans="1:6" ht="30" x14ac:dyDescent="0.25">
      <c r="A290" s="40" t="s">
        <v>2496</v>
      </c>
      <c r="B290" s="20" t="str">
        <f t="shared" si="4"/>
        <v>22112 - Recauchutado y renovación de cubiertas {Recauchutado y renovación de cubiertas
}_0283</v>
      </c>
      <c r="C290" s="21">
        <v>22112</v>
      </c>
      <c r="D290" s="22" t="s">
        <v>566</v>
      </c>
      <c r="E290" s="22" t="s">
        <v>2497</v>
      </c>
      <c r="F290" s="41" t="s">
        <v>1972</v>
      </c>
    </row>
    <row r="291" spans="1:6" ht="30" x14ac:dyDescent="0.25">
      <c r="A291" s="40" t="s">
        <v>2498</v>
      </c>
      <c r="B291" s="20" t="str">
        <f t="shared" si="4"/>
        <v>22190 - Fabricación de productos de caucho n.c.p. {Fabricación de productos de caucho n.c.p.
}_0284</v>
      </c>
      <c r="C291" s="21">
        <v>22190</v>
      </c>
      <c r="D291" s="22" t="s">
        <v>570</v>
      </c>
      <c r="E291" s="22" t="s">
        <v>2499</v>
      </c>
      <c r="F291" s="41" t="s">
        <v>1972</v>
      </c>
    </row>
    <row r="292" spans="1:6" ht="45" x14ac:dyDescent="0.25">
      <c r="A292" s="40" t="s">
        <v>2500</v>
      </c>
      <c r="B292" s="20" t="str">
        <f t="shared" si="4"/>
        <v>22190 - Fabricación de productos de caucho n.c.p. {Industrias manufactureras n.c.p.
(Incluye la fabricación de cochecitos para bebé, termos, velas, fósforos, pelucas, etc.)}_0285</v>
      </c>
      <c r="C292" s="25">
        <v>22190</v>
      </c>
      <c r="D292" s="26" t="s">
        <v>570</v>
      </c>
      <c r="E292" s="26" t="s">
        <v>2482</v>
      </c>
      <c r="F292" s="43" t="s">
        <v>2830</v>
      </c>
    </row>
    <row r="293" spans="1:6" ht="30" x14ac:dyDescent="0.25">
      <c r="A293" s="40" t="s">
        <v>2501</v>
      </c>
      <c r="B293" s="20" t="str">
        <f t="shared" si="4"/>
        <v>22201 - Fabricación de envases plásticos {Fabricación de envases plásticos
}_0286</v>
      </c>
      <c r="C293" s="21">
        <v>22201</v>
      </c>
      <c r="D293" s="22" t="s">
        <v>572</v>
      </c>
      <c r="E293" s="22" t="s">
        <v>2502</v>
      </c>
      <c r="F293" s="41" t="s">
        <v>1972</v>
      </c>
    </row>
    <row r="294" spans="1:6" ht="45" x14ac:dyDescent="0.25">
      <c r="A294" s="40" t="s">
        <v>2503</v>
      </c>
      <c r="B294" s="20" t="str">
        <f t="shared" si="4"/>
        <v>22209 - Fabricación de productos plásticos en formas básicas y artículos de plástico n.c.p., excepto muebles {Fabricación de productos plásticos en formas básicas y artículos de plástico n.c.p., excepto muebles
}_0287</v>
      </c>
      <c r="C294" s="21">
        <v>22209</v>
      </c>
      <c r="D294" s="22" t="s">
        <v>574</v>
      </c>
      <c r="E294" s="22" t="s">
        <v>2504</v>
      </c>
      <c r="F294" s="41" t="s">
        <v>1972</v>
      </c>
    </row>
    <row r="295" spans="1:6" ht="45" x14ac:dyDescent="0.25">
      <c r="A295" s="40" t="s">
        <v>2505</v>
      </c>
      <c r="B295" s="20" t="str">
        <f t="shared" si="4"/>
        <v>22209 - Fabricación de productos plásticos en formas básicas y artículos de plástico n.c.p., excepto muebles {Industrias manufactureras n.c.p.
(Incluye la fabricación de cochecitos para bebé, termos, velas, fósforos, pelucas, etc.)}_0288</v>
      </c>
      <c r="C295" s="25">
        <v>22209</v>
      </c>
      <c r="D295" s="26" t="s">
        <v>574</v>
      </c>
      <c r="E295" s="26" t="s">
        <v>2482</v>
      </c>
      <c r="F295" s="43" t="s">
        <v>2830</v>
      </c>
    </row>
    <row r="296" spans="1:6" ht="30" x14ac:dyDescent="0.25">
      <c r="A296" s="40" t="s">
        <v>2506</v>
      </c>
      <c r="B296" s="20" t="str">
        <f t="shared" si="4"/>
        <v>23101 - Fabricación de envases de vidrio {Fabricación de envases de vidrio
}_0289</v>
      </c>
      <c r="C296" s="23">
        <v>23101</v>
      </c>
      <c r="D296" s="24" t="s">
        <v>576</v>
      </c>
      <c r="E296" s="24" t="s">
        <v>2507</v>
      </c>
      <c r="F296" s="42" t="s">
        <v>2795</v>
      </c>
    </row>
    <row r="297" spans="1:6" ht="30" x14ac:dyDescent="0.25">
      <c r="A297" s="40" t="s">
        <v>2508</v>
      </c>
      <c r="B297" s="20" t="str">
        <f t="shared" si="4"/>
        <v>23102 - Fabricación y elaboración de vidrio plano {Fabricación y elaboración de vidrio plano
}_0290</v>
      </c>
      <c r="C297" s="23">
        <v>23102</v>
      </c>
      <c r="D297" s="24" t="s">
        <v>578</v>
      </c>
      <c r="E297" s="24" t="s">
        <v>2509</v>
      </c>
      <c r="F297" s="42" t="s">
        <v>2795</v>
      </c>
    </row>
    <row r="298" spans="1:6" ht="30" x14ac:dyDescent="0.25">
      <c r="A298" s="40" t="s">
        <v>2510</v>
      </c>
      <c r="B298" s="20" t="str">
        <f t="shared" si="4"/>
        <v>23109 - Fabricación de productos de vidrio n.c.p. {Fabricación de productos de vidrio n.c.p.
}_0291</v>
      </c>
      <c r="C298" s="23">
        <v>23109</v>
      </c>
      <c r="D298" s="24" t="s">
        <v>580</v>
      </c>
      <c r="E298" s="24" t="s">
        <v>2511</v>
      </c>
      <c r="F298" s="42" t="s">
        <v>2795</v>
      </c>
    </row>
    <row r="299" spans="1:6" ht="30" x14ac:dyDescent="0.25">
      <c r="A299" s="40" t="s">
        <v>2512</v>
      </c>
      <c r="B299" s="20" t="str">
        <f t="shared" si="4"/>
        <v>23910 - Fabricación de productos de cerámica refractaria {Fabricación de productos de cerámica refractaria
}_0292</v>
      </c>
      <c r="C299" s="23">
        <v>23910</v>
      </c>
      <c r="D299" s="24" t="s">
        <v>582</v>
      </c>
      <c r="E299" s="24" t="s">
        <v>2513</v>
      </c>
      <c r="F299" s="42" t="s">
        <v>2795</v>
      </c>
    </row>
    <row r="300" spans="1:6" ht="45" x14ac:dyDescent="0.25">
      <c r="A300" s="40" t="s">
        <v>2514</v>
      </c>
      <c r="B300" s="20" t="str">
        <f t="shared" si="4"/>
        <v>23920 - Fabricación de productos de arcilla y cerámica no refractaria, para uso estructural {Fabricación de productos de arcilla y cerámica no refractaria para uso estructural
}_0293</v>
      </c>
      <c r="C300" s="23">
        <v>23920</v>
      </c>
      <c r="D300" s="24" t="s">
        <v>2515</v>
      </c>
      <c r="E300" s="24" t="s">
        <v>2516</v>
      </c>
      <c r="F300" s="42" t="s">
        <v>2795</v>
      </c>
    </row>
    <row r="301" spans="1:6" ht="30" x14ac:dyDescent="0.25">
      <c r="A301" s="40" t="s">
        <v>2517</v>
      </c>
      <c r="B301" s="20" t="str">
        <f t="shared" si="4"/>
        <v>23931 - Fabricación de artículos sanitarios de cerámica {Fabricación de artículos sanitarios de cerámica
}_0294</v>
      </c>
      <c r="C301" s="25">
        <v>23931</v>
      </c>
      <c r="D301" s="26" t="s">
        <v>590</v>
      </c>
      <c r="E301" s="26" t="s">
        <v>2518</v>
      </c>
      <c r="F301" s="43" t="s">
        <v>2830</v>
      </c>
    </row>
    <row r="302" spans="1:6" ht="45" x14ac:dyDescent="0.25">
      <c r="A302" s="40" t="s">
        <v>2519</v>
      </c>
      <c r="B302" s="20" t="str">
        <f t="shared" si="4"/>
        <v>23939 - Fabricación de artículos de cerámica no refractaria, para uso no estructural n.c.p. {Fabricación de artículos de cerámica no refractaria para uso no estructural n.c.p.
}_0295</v>
      </c>
      <c r="C302" s="25">
        <v>23939</v>
      </c>
      <c r="D302" s="26" t="s">
        <v>2520</v>
      </c>
      <c r="E302" s="26" t="s">
        <v>2521</v>
      </c>
      <c r="F302" s="43" t="s">
        <v>2830</v>
      </c>
    </row>
    <row r="303" spans="1:6" ht="30" x14ac:dyDescent="0.25">
      <c r="A303" s="40" t="s">
        <v>2522</v>
      </c>
      <c r="B303" s="20" t="str">
        <f t="shared" si="4"/>
        <v>23941 - Elaboración de cemento {Elaboración de cemento
}_0296</v>
      </c>
      <c r="C303" s="23">
        <v>23941</v>
      </c>
      <c r="D303" s="24" t="s">
        <v>596</v>
      </c>
      <c r="E303" s="24" t="s">
        <v>2523</v>
      </c>
      <c r="F303" s="42" t="s">
        <v>2795</v>
      </c>
    </row>
    <row r="304" spans="1:6" ht="30" x14ac:dyDescent="0.25">
      <c r="A304" s="40" t="s">
        <v>2524</v>
      </c>
      <c r="B304" s="20" t="str">
        <f t="shared" si="4"/>
        <v>23942 - Elaboración de cal y yeso {Elaboración de cal y yeso
}_0297</v>
      </c>
      <c r="C304" s="23">
        <v>23942</v>
      </c>
      <c r="D304" s="24" t="s">
        <v>2525</v>
      </c>
      <c r="E304" s="24" t="s">
        <v>2526</v>
      </c>
      <c r="F304" s="42" t="s">
        <v>2795</v>
      </c>
    </row>
    <row r="305" spans="1:6" ht="30" x14ac:dyDescent="0.25">
      <c r="A305" s="40" t="s">
        <v>2527</v>
      </c>
      <c r="B305" s="20" t="str">
        <f t="shared" si="4"/>
        <v>23951 - Fabricación de mosaicos {Fabricación de mosaicos
}_0298</v>
      </c>
      <c r="C305" s="23">
        <v>23951</v>
      </c>
      <c r="D305" s="24" t="s">
        <v>602</v>
      </c>
      <c r="E305" s="24" t="s">
        <v>2528</v>
      </c>
      <c r="F305" s="42" t="s">
        <v>2795</v>
      </c>
    </row>
    <row r="306" spans="1:6" ht="60" x14ac:dyDescent="0.25">
      <c r="A306" s="40" t="s">
        <v>2529</v>
      </c>
      <c r="B306" s="20" t="str">
        <f t="shared" si="4"/>
        <v>23959 - Fabricación de artículos de cemento, fibrocemento y yeso, excepto mosaicos {Fabricación de artículos de cemento, fibrocemento y yeso excepto mosaicos
(Incluye la fabricación de partes de casas prefabricadas de homigón)}_0299</v>
      </c>
      <c r="C306" s="23">
        <v>23959</v>
      </c>
      <c r="D306" s="24" t="s">
        <v>2530</v>
      </c>
      <c r="E306" s="24" t="s">
        <v>2531</v>
      </c>
      <c r="F306" s="42" t="s">
        <v>2795</v>
      </c>
    </row>
    <row r="307" spans="1:6" ht="30" x14ac:dyDescent="0.25">
      <c r="A307" s="40" t="s">
        <v>2532</v>
      </c>
      <c r="B307" s="20" t="str">
        <f t="shared" si="4"/>
        <v>23960 - Corte, tallado y acabado de la piedra {Corte, tallado y acabado de la piedra
(incluye mármoles, granitos, etc.)}_0300</v>
      </c>
      <c r="C307" s="25">
        <v>23960</v>
      </c>
      <c r="D307" s="26" t="s">
        <v>610</v>
      </c>
      <c r="E307" s="26" t="s">
        <v>2533</v>
      </c>
      <c r="F307" s="43" t="s">
        <v>2830</v>
      </c>
    </row>
    <row r="308" spans="1:6" ht="30" x14ac:dyDescent="0.25">
      <c r="A308" s="40" t="s">
        <v>2534</v>
      </c>
      <c r="B308" s="20" t="str">
        <f t="shared" si="4"/>
        <v>23990 - Fabricación de productos minerales no metálicos n.c.p. {Elaboración primaria n.c.p. de minerales no metálicos
}_0301</v>
      </c>
      <c r="C308" s="23">
        <v>23990</v>
      </c>
      <c r="D308" s="24" t="s">
        <v>612</v>
      </c>
      <c r="E308" s="24" t="s">
        <v>2535</v>
      </c>
      <c r="F308" s="42" t="s">
        <v>2795</v>
      </c>
    </row>
    <row r="309" spans="1:6" ht="30" x14ac:dyDescent="0.25">
      <c r="A309" s="40" t="s">
        <v>2536</v>
      </c>
      <c r="B309" s="20" t="str">
        <f t="shared" si="4"/>
        <v>23990 - Fabricación de productos minerales no metálicos n.c.p. {Fabricación de productos minerales no metálicos n.c.p.
}_0302</v>
      </c>
      <c r="C309" s="23">
        <v>23990</v>
      </c>
      <c r="D309" s="24" t="s">
        <v>612</v>
      </c>
      <c r="E309" s="24" t="s">
        <v>2537</v>
      </c>
      <c r="F309" s="42" t="s">
        <v>2795</v>
      </c>
    </row>
    <row r="310" spans="1:6" ht="30" x14ac:dyDescent="0.25">
      <c r="A310" s="40" t="s">
        <v>2538</v>
      </c>
      <c r="B310" s="20" t="str">
        <f t="shared" si="4"/>
        <v>24100 - Industrias básicas de hierro y acero {Industrias básicas de hierro y acero
}_0303</v>
      </c>
      <c r="C310" s="23">
        <v>24100</v>
      </c>
      <c r="D310" s="24" t="s">
        <v>2539</v>
      </c>
      <c r="E310" s="24" t="s">
        <v>2540</v>
      </c>
      <c r="F310" s="42" t="s">
        <v>2795</v>
      </c>
    </row>
    <row r="311" spans="1:6" ht="45" x14ac:dyDescent="0.25">
      <c r="A311" s="40" t="s">
        <v>2541</v>
      </c>
      <c r="B311" s="20" t="str">
        <f t="shared" si="4"/>
        <v>24201 - Elaboración de aluminio primario y semielaborados de aluminio {Elaboración de aluminio primario y semielaborados de aluminio
}_0304</v>
      </c>
      <c r="C311" s="23">
        <v>24201</v>
      </c>
      <c r="D311" s="24" t="s">
        <v>618</v>
      </c>
      <c r="E311" s="24" t="s">
        <v>2542</v>
      </c>
      <c r="F311" s="42" t="s">
        <v>2795</v>
      </c>
    </row>
    <row r="312" spans="1:6" ht="30" x14ac:dyDescent="0.25">
      <c r="A312" s="40" t="s">
        <v>2543</v>
      </c>
      <c r="B312" s="20" t="str">
        <f t="shared" si="4"/>
        <v>24209 - Fabricación de productos primarios de metales preciosos y metales no ferrosos n.c.p. y sus semielaborados {Fabricación de combustible nuclear
}_0305</v>
      </c>
      <c r="C312" s="23">
        <v>24209</v>
      </c>
      <c r="D312" s="24" t="s">
        <v>620</v>
      </c>
      <c r="E312" s="24" t="s">
        <v>2454</v>
      </c>
      <c r="F312" s="42" t="s">
        <v>2795</v>
      </c>
    </row>
    <row r="313" spans="1:6" ht="45" x14ac:dyDescent="0.25">
      <c r="A313" s="40" t="s">
        <v>2544</v>
      </c>
      <c r="B313" s="20" t="str">
        <f t="shared" si="4"/>
        <v>24209 - Fabricación de productos primarios de metales preciosos y metales no ferrosos n.c.p. y sus semielaborados {Producción de metales no ferrosos n.c.p. y sus semielaborados
}_0306</v>
      </c>
      <c r="C313" s="23">
        <v>24209</v>
      </c>
      <c r="D313" s="24" t="s">
        <v>620</v>
      </c>
      <c r="E313" s="24" t="s">
        <v>2545</v>
      </c>
      <c r="F313" s="42" t="s">
        <v>2795</v>
      </c>
    </row>
    <row r="314" spans="1:6" ht="30" x14ac:dyDescent="0.25">
      <c r="A314" s="40" t="s">
        <v>2546</v>
      </c>
      <c r="B314" s="20" t="str">
        <f t="shared" si="4"/>
        <v>24310 - Fundición de hierro y acero {Fundición de hierro y acero
}_0307</v>
      </c>
      <c r="C314" s="21">
        <v>24310</v>
      </c>
      <c r="D314" s="22" t="s">
        <v>622</v>
      </c>
      <c r="E314" s="22" t="s">
        <v>2547</v>
      </c>
      <c r="F314" s="41" t="s">
        <v>1972</v>
      </c>
    </row>
    <row r="315" spans="1:6" ht="30" x14ac:dyDescent="0.25">
      <c r="A315" s="40" t="s">
        <v>2548</v>
      </c>
      <c r="B315" s="20" t="str">
        <f t="shared" si="4"/>
        <v>24320 - Fundición de metales no ferrosos {Fundición de metales no ferrosos
}_0308</v>
      </c>
      <c r="C315" s="21">
        <v>24320</v>
      </c>
      <c r="D315" s="22" t="s">
        <v>624</v>
      </c>
      <c r="E315" s="22" t="s">
        <v>2549</v>
      </c>
      <c r="F315" s="41" t="s">
        <v>1972</v>
      </c>
    </row>
    <row r="316" spans="1:6" ht="45" x14ac:dyDescent="0.25">
      <c r="A316" s="40" t="s">
        <v>2550</v>
      </c>
      <c r="B316" s="20" t="str">
        <f t="shared" si="4"/>
        <v>25110 - Fabricación de productos metálicos para uso estructural {Fabricación de productos metálicos para uso estructural y montaje estructural
}_0309</v>
      </c>
      <c r="C316" s="21">
        <v>25110</v>
      </c>
      <c r="D316" s="22" t="s">
        <v>628</v>
      </c>
      <c r="E316" s="22" t="s">
        <v>2551</v>
      </c>
      <c r="F316" s="41" t="s">
        <v>1972</v>
      </c>
    </row>
    <row r="317" spans="1:6" ht="30" x14ac:dyDescent="0.25">
      <c r="A317" s="40" t="s">
        <v>2552</v>
      </c>
      <c r="B317" s="20" t="str">
        <f t="shared" si="4"/>
        <v>25120 - Fabricación de tanques, depósitos y recipientes de metal {Fabricación de tanques, depósitos y recipientes de metal
}_0310</v>
      </c>
      <c r="C317" s="21">
        <v>25120</v>
      </c>
      <c r="D317" s="22" t="s">
        <v>630</v>
      </c>
      <c r="E317" s="22" t="s">
        <v>2553</v>
      </c>
      <c r="F317" s="41" t="s">
        <v>1972</v>
      </c>
    </row>
    <row r="318" spans="1:6" ht="30" x14ac:dyDescent="0.25">
      <c r="A318" s="40" t="s">
        <v>2554</v>
      </c>
      <c r="B318" s="20" t="str">
        <f t="shared" si="4"/>
        <v>25130 - Fabricación de generadores de vapor {Fabricación de generadores de vapor
}_0311</v>
      </c>
      <c r="C318" s="21">
        <v>25130</v>
      </c>
      <c r="D318" s="22" t="s">
        <v>632</v>
      </c>
      <c r="E318" s="22" t="s">
        <v>2555</v>
      </c>
      <c r="F318" s="41" t="s">
        <v>1972</v>
      </c>
    </row>
    <row r="319" spans="1:6" ht="30" x14ac:dyDescent="0.25">
      <c r="A319" s="40" t="s">
        <v>2556</v>
      </c>
      <c r="B319" s="20" t="str">
        <f t="shared" si="4"/>
        <v>25200 - Fabricación de armas y municiones {Fabricación de armas y municiones
}_0312</v>
      </c>
      <c r="C319" s="23">
        <v>25200</v>
      </c>
      <c r="D319" s="24" t="s">
        <v>634</v>
      </c>
      <c r="E319" s="24" t="s">
        <v>2557</v>
      </c>
      <c r="F319" s="42" t="s">
        <v>2795</v>
      </c>
    </row>
    <row r="320" spans="1:6" ht="45" x14ac:dyDescent="0.25">
      <c r="A320" s="40" t="s">
        <v>2558</v>
      </c>
      <c r="B320" s="20" t="str">
        <f t="shared" si="4"/>
        <v>25910 - Forjado, prensado, estampado y laminado de metales; pulvimetalurgia {Forjado, prensado, estampado y laminado de metales; pulvimetalurgia
}_0313</v>
      </c>
      <c r="C320" s="21">
        <v>25910</v>
      </c>
      <c r="D320" s="22" t="s">
        <v>636</v>
      </c>
      <c r="E320" s="22" t="s">
        <v>2559</v>
      </c>
      <c r="F320" s="41" t="s">
        <v>1972</v>
      </c>
    </row>
    <row r="321" spans="1:6" ht="60" x14ac:dyDescent="0.25">
      <c r="A321" s="40" t="s">
        <v>2560</v>
      </c>
      <c r="B321" s="20" t="str">
        <f t="shared" si="4"/>
        <v>25920 - Tratamiento y revestimiento de metales y trabajos de metales en general {Tratamiento y revestimiento de metales; obras de ingeniería mecánica en general realizadas a cambio de una retribución o por contrata
}_0314</v>
      </c>
      <c r="C321" s="21">
        <v>25920</v>
      </c>
      <c r="D321" s="22" t="s">
        <v>638</v>
      </c>
      <c r="E321" s="22" t="s">
        <v>2435</v>
      </c>
      <c r="F321" s="41" t="s">
        <v>1972</v>
      </c>
    </row>
    <row r="322" spans="1:6" ht="45" x14ac:dyDescent="0.25">
      <c r="A322" s="40" t="s">
        <v>2561</v>
      </c>
      <c r="B322" s="20" t="str">
        <f t="shared" si="4"/>
        <v>25930 - Fabricación de artículos de cuchillería, herramientas de mano y artículos de ferretería {Fabricación de artículos de cuchillería, herramientas de mano y artículos de ferretería
}_0315</v>
      </c>
      <c r="C322" s="21">
        <v>25930</v>
      </c>
      <c r="D322" s="22" t="s">
        <v>2562</v>
      </c>
      <c r="E322" s="22" t="s">
        <v>2563</v>
      </c>
      <c r="F322" s="41" t="s">
        <v>1972</v>
      </c>
    </row>
    <row r="323" spans="1:6" ht="30" x14ac:dyDescent="0.25">
      <c r="A323" s="40" t="s">
        <v>2564</v>
      </c>
      <c r="B323" s="20" t="str">
        <f t="shared" si="4"/>
        <v>25930 - Fabricación de artículos de cuchillería, herramientas de mano y artículos de ferretería {Fabricación de armas y municiones
}_0316</v>
      </c>
      <c r="C323" s="23">
        <v>25930</v>
      </c>
      <c r="D323" s="24" t="s">
        <v>2562</v>
      </c>
      <c r="E323" s="24" t="s">
        <v>2557</v>
      </c>
      <c r="F323" s="42" t="s">
        <v>2795</v>
      </c>
    </row>
    <row r="324" spans="1:6" ht="45" x14ac:dyDescent="0.25">
      <c r="A324" s="40" t="s">
        <v>2565</v>
      </c>
      <c r="B324" s="20" t="str">
        <f t="shared" si="4"/>
        <v>25930 - Fabricación de artículos de cuchillería, herramientas de mano y artículos de ferretería {Fabricación de otros tipos de maquinaria de uso especial n.c.p.
}_0317</v>
      </c>
      <c r="C324" s="23">
        <v>25930</v>
      </c>
      <c r="D324" s="24" t="s">
        <v>2562</v>
      </c>
      <c r="E324" s="24" t="s">
        <v>2566</v>
      </c>
      <c r="F324" s="42" t="s">
        <v>2795</v>
      </c>
    </row>
    <row r="325" spans="1:6" ht="30" x14ac:dyDescent="0.25">
      <c r="A325" s="40" t="s">
        <v>2567</v>
      </c>
      <c r="B325" s="20" t="str">
        <f t="shared" si="4"/>
        <v>25991 - Fabricación de envases metálicos {Fabricación de envases metálicos
}_0318</v>
      </c>
      <c r="C325" s="21">
        <v>25991</v>
      </c>
      <c r="D325" s="22" t="s">
        <v>646</v>
      </c>
      <c r="E325" s="22" t="s">
        <v>2568</v>
      </c>
      <c r="F325" s="41" t="s">
        <v>1972</v>
      </c>
    </row>
    <row r="326" spans="1:6" ht="30" x14ac:dyDescent="0.25">
      <c r="A326" s="40" t="s">
        <v>2569</v>
      </c>
      <c r="B326" s="20" t="str">
        <f t="shared" si="4"/>
        <v>25999 - Fabricación de productos elaborados de metal n.c.p. {Fabricación de productos metálicos n.c.p.
}_0319</v>
      </c>
      <c r="C326" s="21">
        <v>25999</v>
      </c>
      <c r="D326" s="22" t="s">
        <v>654</v>
      </c>
      <c r="E326" s="22" t="s">
        <v>2570</v>
      </c>
      <c r="F326" s="41" t="s">
        <v>1972</v>
      </c>
    </row>
    <row r="327" spans="1:6" ht="45" x14ac:dyDescent="0.25">
      <c r="A327" s="40" t="s">
        <v>2571</v>
      </c>
      <c r="B327" s="20" t="str">
        <f t="shared" si="4"/>
        <v>26100 - Fabricación componentes electrónicos {Fabricación de tubos, válvulas y otros componentes electrónicos
}_0320</v>
      </c>
      <c r="C327" s="21">
        <v>26100</v>
      </c>
      <c r="D327" s="22" t="s">
        <v>2572</v>
      </c>
      <c r="E327" s="22" t="s">
        <v>2573</v>
      </c>
      <c r="F327" s="41" t="s">
        <v>1972</v>
      </c>
    </row>
    <row r="328" spans="1:6" ht="45" x14ac:dyDescent="0.25">
      <c r="A328" s="40" t="s">
        <v>2574</v>
      </c>
      <c r="B328" s="20" t="str">
        <f t="shared" ref="B328:B391" si="5">+CONCATENATE(C328," - ",D328," {",E328,"}_",A328)</f>
        <v>26100 - Fabricación componentes electrónicos {Fabricación de transmisores de radio y televisión y de aparatos para telefonía y telegrafía con hilos
}_0321</v>
      </c>
      <c r="C328" s="21">
        <v>26100</v>
      </c>
      <c r="D328" s="22" t="s">
        <v>2572</v>
      </c>
      <c r="E328" s="22" t="s">
        <v>2575</v>
      </c>
      <c r="F328" s="41" t="s">
        <v>1972</v>
      </c>
    </row>
    <row r="329" spans="1:6" ht="45" x14ac:dyDescent="0.25">
      <c r="A329" s="40" t="s">
        <v>2576</v>
      </c>
      <c r="B329" s="20" t="str">
        <f t="shared" si="5"/>
        <v>26100 - Fabricación componentes electrónicos {Fabricación de motores, generadores y transformadores eléctricos
}_0322</v>
      </c>
      <c r="C329" s="23">
        <v>26100</v>
      </c>
      <c r="D329" s="24" t="s">
        <v>2572</v>
      </c>
      <c r="E329" s="24" t="s">
        <v>2577</v>
      </c>
      <c r="F329" s="42" t="s">
        <v>2795</v>
      </c>
    </row>
    <row r="330" spans="1:6" ht="45" x14ac:dyDescent="0.25">
      <c r="A330" s="40" t="s">
        <v>2578</v>
      </c>
      <c r="B330" s="20" t="str">
        <f t="shared" si="5"/>
        <v>26100 - Fabricación componentes electrónicos {Fabricación de aparatos de distribución y control de la energía eléctrica
}_0323</v>
      </c>
      <c r="C330" s="23">
        <v>26100</v>
      </c>
      <c r="D330" s="24" t="s">
        <v>2572</v>
      </c>
      <c r="E330" s="24" t="s">
        <v>2579</v>
      </c>
      <c r="F330" s="42" t="s">
        <v>2795</v>
      </c>
    </row>
    <row r="331" spans="1:6" ht="30" x14ac:dyDescent="0.25">
      <c r="A331" s="40" t="s">
        <v>2580</v>
      </c>
      <c r="B331" s="20" t="str">
        <f t="shared" si="5"/>
        <v>26100 - Fabricación componentes electrónicos {Fabricación de hilos y cables aislados
}_0324</v>
      </c>
      <c r="C331" s="23">
        <v>26100</v>
      </c>
      <c r="D331" s="24" t="s">
        <v>2572</v>
      </c>
      <c r="E331" s="24" t="s">
        <v>2581</v>
      </c>
      <c r="F331" s="42" t="s">
        <v>2795</v>
      </c>
    </row>
    <row r="332" spans="1:6" ht="45" x14ac:dyDescent="0.25">
      <c r="A332" s="40" t="s">
        <v>2582</v>
      </c>
      <c r="B332" s="20" t="str">
        <f t="shared" si="5"/>
        <v>26200 - Fabricación de equipos y productos informáticos {Fabricación de maquinaria de oficina, contabilidad e informática
}_0325</v>
      </c>
      <c r="C332" s="23">
        <v>26200</v>
      </c>
      <c r="D332" s="24" t="s">
        <v>2583</v>
      </c>
      <c r="E332" s="24" t="s">
        <v>2584</v>
      </c>
      <c r="F332" s="42" t="s">
        <v>2795</v>
      </c>
    </row>
    <row r="333" spans="1:6" ht="45" x14ac:dyDescent="0.25">
      <c r="A333" s="40" t="s">
        <v>2585</v>
      </c>
      <c r="B333" s="20" t="str">
        <f t="shared" si="5"/>
        <v>26300 - Fabricación de equipos de comunicaciones y transmisores de radio y televisión {Fabricación de transmisores de radio y televisión y de aparatos para telefonía y telegrafía con hilos
}_0326</v>
      </c>
      <c r="C333" s="21">
        <v>26300</v>
      </c>
      <c r="D333" s="22" t="s">
        <v>660</v>
      </c>
      <c r="E333" s="22" t="s">
        <v>2575</v>
      </c>
      <c r="F333" s="41" t="s">
        <v>1972</v>
      </c>
    </row>
    <row r="334" spans="1:6" ht="30" x14ac:dyDescent="0.25">
      <c r="A334" s="40" t="s">
        <v>2586</v>
      </c>
      <c r="B334" s="20" t="str">
        <f t="shared" si="5"/>
        <v>26300 - Fabricación de equipos de comunicaciones y transmisores de radio y televisión {Fabricación de equipo eléctrico n.c.p.
}_0327</v>
      </c>
      <c r="C334" s="23">
        <v>26300</v>
      </c>
      <c r="D334" s="24" t="s">
        <v>660</v>
      </c>
      <c r="E334" s="24" t="s">
        <v>2587</v>
      </c>
      <c r="F334" s="42" t="s">
        <v>2795</v>
      </c>
    </row>
    <row r="335" spans="1:6" ht="60" x14ac:dyDescent="0.25">
      <c r="A335" s="40" t="s">
        <v>2588</v>
      </c>
      <c r="B335" s="20" t="str">
        <f t="shared" si="5"/>
        <v>26400 - Fabricación de receptores de radio y televisión, aparatos de grabación y reproducción de sonido y video, y productos conexos {Fabricación de receptores de radio y televisión, aparatos de grabación y reproducción de sonido y video, y productos conexos
}_0328</v>
      </c>
      <c r="C335" s="21">
        <v>26400</v>
      </c>
      <c r="D335" s="22" t="s">
        <v>662</v>
      </c>
      <c r="E335" s="22" t="s">
        <v>2589</v>
      </c>
      <c r="F335" s="41" t="s">
        <v>1972</v>
      </c>
    </row>
    <row r="336" spans="1:6" ht="45" x14ac:dyDescent="0.25">
      <c r="A336" s="40" t="s">
        <v>2590</v>
      </c>
      <c r="B336" s="20" t="str">
        <f t="shared" si="5"/>
        <v>26400 - Fabricación de receptores de radio y televisión, aparatos de grabación y reproducción de sonido y video, y productos conexos {Fabricación de juegos y juguetes
}_0329</v>
      </c>
      <c r="C336" s="25">
        <v>26400</v>
      </c>
      <c r="D336" s="26" t="s">
        <v>662</v>
      </c>
      <c r="E336" s="26" t="s">
        <v>2591</v>
      </c>
      <c r="F336" s="43" t="s">
        <v>2830</v>
      </c>
    </row>
    <row r="337" spans="1:6" ht="45" x14ac:dyDescent="0.25">
      <c r="A337" s="40" t="s">
        <v>2592</v>
      </c>
      <c r="B337" s="20" t="str">
        <f t="shared" si="5"/>
        <v>26510 - Fabricación de instrumentos y aparatos para medir, verificar, ensayar, navegar, control de procesos industriales y otros fines {Fabricación de transmisores de radio y televisión y de aparatos para telefonía y telegrafía con hilos
}_0330</v>
      </c>
      <c r="C337" s="21">
        <v>26510</v>
      </c>
      <c r="D337" s="22" t="s">
        <v>2593</v>
      </c>
      <c r="E337" s="22" t="s">
        <v>2575</v>
      </c>
      <c r="F337" s="41" t="s">
        <v>1972</v>
      </c>
    </row>
    <row r="338" spans="1:6" ht="45" x14ac:dyDescent="0.25">
      <c r="A338" s="40" t="s">
        <v>2594</v>
      </c>
      <c r="B338" s="20" t="str">
        <f t="shared" si="5"/>
        <v>26510 - Fabricación de instrumentos y aparatos para medir, verificar, ensayar, navegar, control de procesos industriales y otros fines {Fabricación de equipo de control de procesos industriales
}_0331</v>
      </c>
      <c r="C338" s="21">
        <v>26510</v>
      </c>
      <c r="D338" s="22" t="s">
        <v>2593</v>
      </c>
      <c r="E338" s="22" t="s">
        <v>2595</v>
      </c>
      <c r="F338" s="41" t="s">
        <v>1972</v>
      </c>
    </row>
    <row r="339" spans="1:6" ht="45" x14ac:dyDescent="0.25">
      <c r="A339" s="40" t="s">
        <v>2596</v>
      </c>
      <c r="B339" s="20" t="str">
        <f t="shared" si="5"/>
        <v>26510 - Fabricación de instrumentos y aparatos para medir, verificar, ensayar, navegar, control de procesos industriales y otros fines {Fabricación de equipo eléctrico n.c.p.
}_0332</v>
      </c>
      <c r="C339" s="23">
        <v>26510</v>
      </c>
      <c r="D339" s="24" t="s">
        <v>2593</v>
      </c>
      <c r="E339" s="24" t="s">
        <v>2587</v>
      </c>
      <c r="F339" s="42" t="s">
        <v>2795</v>
      </c>
    </row>
    <row r="340" spans="1:6" ht="60" x14ac:dyDescent="0.25">
      <c r="A340" s="40" t="s">
        <v>2597</v>
      </c>
      <c r="B340" s="20" t="str">
        <f t="shared" si="5"/>
        <v>26510 - Fabricación de instrumentos y aparatos para medir, verificar, ensayar, navegar, control de procesos industriales y otros fines {Fabricación de instrumentos y aparatos para medir, verificar, ensayar, navegar y otros fines, excepto el equipo de control de procesos industriales
}_0333</v>
      </c>
      <c r="C340" s="25">
        <v>26510</v>
      </c>
      <c r="D340" s="26" t="s">
        <v>2593</v>
      </c>
      <c r="E340" s="26" t="s">
        <v>2598</v>
      </c>
      <c r="F340" s="43" t="s">
        <v>2830</v>
      </c>
    </row>
    <row r="341" spans="1:6" ht="30" x14ac:dyDescent="0.25">
      <c r="A341" s="40" t="s">
        <v>2599</v>
      </c>
      <c r="B341" s="20" t="str">
        <f t="shared" si="5"/>
        <v>26520 - Fabricación de relojes {Fabricación de relojes
}_0334</v>
      </c>
      <c r="C341" s="21">
        <v>26520</v>
      </c>
      <c r="D341" s="22" t="s">
        <v>668</v>
      </c>
      <c r="E341" s="22" t="s">
        <v>2600</v>
      </c>
      <c r="F341" s="41" t="s">
        <v>1972</v>
      </c>
    </row>
    <row r="342" spans="1:6" ht="45" x14ac:dyDescent="0.25">
      <c r="A342" s="40" t="s">
        <v>2601</v>
      </c>
      <c r="B342" s="20" t="str">
        <f t="shared" si="5"/>
        <v>26601 - Fabricación de equipo médico y quirúrgico y de aparatos ortopédicos principalmente electrónicos y/o eléctricos {Fabricación de equipo médico y quirúrgico y de aparatos ortopédicos
}_0335</v>
      </c>
      <c r="C342" s="21">
        <v>26601</v>
      </c>
      <c r="D342" s="22" t="s">
        <v>670</v>
      </c>
      <c r="E342" s="22" t="s">
        <v>2602</v>
      </c>
      <c r="F342" s="41" t="s">
        <v>1972</v>
      </c>
    </row>
    <row r="343" spans="1:6" ht="30" x14ac:dyDescent="0.25">
      <c r="A343" s="40" t="s">
        <v>2603</v>
      </c>
      <c r="B343" s="20" t="str">
        <f t="shared" si="5"/>
        <v>26609 - Fabricación de equipo médico y quirúrgico y de aparatos ortopédicos n.c.p. {Fabricación de maquinaria de uso general n.c.p.
}_0336</v>
      </c>
      <c r="C343" s="21">
        <v>26609</v>
      </c>
      <c r="D343" s="22" t="s">
        <v>672</v>
      </c>
      <c r="E343" s="22" t="s">
        <v>2604</v>
      </c>
      <c r="F343" s="41" t="s">
        <v>1972</v>
      </c>
    </row>
    <row r="344" spans="1:6" ht="45" x14ac:dyDescent="0.25">
      <c r="A344" s="40" t="s">
        <v>2605</v>
      </c>
      <c r="B344" s="20" t="str">
        <f t="shared" si="5"/>
        <v>26609 - Fabricación de equipo médico y quirúrgico y de aparatos ortopédicos n.c.p. {Fabricación de equipo médico y quirúrgico y de aparatos ortopédicos
}_0337</v>
      </c>
      <c r="C344" s="21">
        <v>26609</v>
      </c>
      <c r="D344" s="22" t="s">
        <v>672</v>
      </c>
      <c r="E344" s="22" t="s">
        <v>2602</v>
      </c>
      <c r="F344" s="41" t="s">
        <v>1972</v>
      </c>
    </row>
    <row r="345" spans="1:6" ht="45" x14ac:dyDescent="0.25">
      <c r="A345" s="40" t="s">
        <v>2606</v>
      </c>
      <c r="B345" s="20" t="str">
        <f t="shared" si="5"/>
        <v>26700 - Fabricación de instrumentos de óptica y equipo fotográfico {Fabricación de instrumentos de óptica y equipo fotográfico
}_0338</v>
      </c>
      <c r="C345" s="21">
        <v>26700</v>
      </c>
      <c r="D345" s="22" t="s">
        <v>2607</v>
      </c>
      <c r="E345" s="22" t="s">
        <v>2608</v>
      </c>
      <c r="F345" s="41" t="s">
        <v>1972</v>
      </c>
    </row>
    <row r="346" spans="1:6" ht="60" x14ac:dyDescent="0.25">
      <c r="A346" s="40" t="s">
        <v>2609</v>
      </c>
      <c r="B346" s="20" t="str">
        <f t="shared" si="5"/>
        <v>26700 - Fabricación de instrumentos de óptica y equipo fotográfico {Fabricación de instrumentos y aparatos para medir, verificar, ensayar, navegar y otros fines, excepto el equipo de control de procesos industriales
}_0339</v>
      </c>
      <c r="C346" s="25">
        <v>26700</v>
      </c>
      <c r="D346" s="26" t="s">
        <v>2607</v>
      </c>
      <c r="E346" s="26" t="s">
        <v>2598</v>
      </c>
      <c r="F346" s="43" t="s">
        <v>2830</v>
      </c>
    </row>
    <row r="347" spans="1:6" ht="30" x14ac:dyDescent="0.25">
      <c r="A347" s="40" t="s">
        <v>2610</v>
      </c>
      <c r="B347" s="20" t="str">
        <f t="shared" si="5"/>
        <v>26800 - Fabricación de soportes ópticos y magnéticos {Fabricación de productos químicos n.c.p.
}_0340</v>
      </c>
      <c r="C347" s="23">
        <v>26800</v>
      </c>
      <c r="D347" s="24" t="s">
        <v>678</v>
      </c>
      <c r="E347" s="24" t="s">
        <v>2322</v>
      </c>
      <c r="F347" s="42" t="s">
        <v>2795</v>
      </c>
    </row>
    <row r="348" spans="1:6" ht="45" x14ac:dyDescent="0.25">
      <c r="A348" s="40" t="s">
        <v>2611</v>
      </c>
      <c r="B348" s="20" t="str">
        <f t="shared" si="5"/>
        <v>27101 - Fabricación de motores, generadores y transformadores eléctricos {Fabricación de motores, generadores y transformadores eléctricos
}_0341</v>
      </c>
      <c r="C348" s="23">
        <v>27101</v>
      </c>
      <c r="D348" s="24" t="s">
        <v>680</v>
      </c>
      <c r="E348" s="24" t="s">
        <v>2577</v>
      </c>
      <c r="F348" s="42" t="s">
        <v>2795</v>
      </c>
    </row>
    <row r="349" spans="1:6" ht="45" x14ac:dyDescent="0.25">
      <c r="A349" s="40" t="s">
        <v>2612</v>
      </c>
      <c r="B349" s="20" t="str">
        <f t="shared" si="5"/>
        <v>27102 - Fabricación de aparatos de distribución y control de la energía eléctrica {Fabricación de productos plásticos en formas básicas y artículos de plástico n.c.p., excepto muebles
}_0342</v>
      </c>
      <c r="C349" s="21">
        <v>27102</v>
      </c>
      <c r="D349" s="22" t="s">
        <v>682</v>
      </c>
      <c r="E349" s="22" t="s">
        <v>2504</v>
      </c>
      <c r="F349" s="41" t="s">
        <v>1972</v>
      </c>
    </row>
    <row r="350" spans="1:6" ht="45" x14ac:dyDescent="0.25">
      <c r="A350" s="40" t="s">
        <v>2613</v>
      </c>
      <c r="B350" s="20" t="str">
        <f t="shared" si="5"/>
        <v>27102 - Fabricación de aparatos de distribución y control de la energía eléctrica {Fabricación de aparatos de distribución y control de la energía eléctrica
}_0343</v>
      </c>
      <c r="C350" s="23">
        <v>27102</v>
      </c>
      <c r="D350" s="24" t="s">
        <v>682</v>
      </c>
      <c r="E350" s="24" t="s">
        <v>2579</v>
      </c>
      <c r="F350" s="42" t="s">
        <v>2795</v>
      </c>
    </row>
    <row r="351" spans="1:6" ht="30" x14ac:dyDescent="0.25">
      <c r="A351" s="40" t="s">
        <v>2614</v>
      </c>
      <c r="B351" s="20" t="str">
        <f t="shared" si="5"/>
        <v>27200 - Fabricación de acumuladores, pilas y baterías primarias {Fabricación de acumuladores, pilas y baterías primarias
}_0344</v>
      </c>
      <c r="C351" s="23">
        <v>27200</v>
      </c>
      <c r="D351" s="24" t="s">
        <v>684</v>
      </c>
      <c r="E351" s="24" t="s">
        <v>2615</v>
      </c>
      <c r="F351" s="42" t="s">
        <v>2795</v>
      </c>
    </row>
    <row r="352" spans="1:6" ht="45" x14ac:dyDescent="0.25">
      <c r="A352" s="40" t="s">
        <v>2616</v>
      </c>
      <c r="B352" s="20" t="str">
        <f t="shared" si="5"/>
        <v>27311 - Fabricación de cables de fibra óptica {Fabricación de instrumentos de óptica y equipo fotográfico
}_0345</v>
      </c>
      <c r="C352" s="21">
        <v>27311</v>
      </c>
      <c r="D352" s="22" t="s">
        <v>686</v>
      </c>
      <c r="E352" s="22" t="s">
        <v>2608</v>
      </c>
      <c r="F352" s="41" t="s">
        <v>1972</v>
      </c>
    </row>
    <row r="353" spans="1:6" ht="30" x14ac:dyDescent="0.25">
      <c r="A353" s="40" t="s">
        <v>2617</v>
      </c>
      <c r="B353" s="20" t="str">
        <f t="shared" si="5"/>
        <v>27311 - Fabricación de cables de fibra óptica {Fabricación de hilos y cables aislados
}_0346</v>
      </c>
      <c r="C353" s="23">
        <v>27311</v>
      </c>
      <c r="D353" s="24" t="s">
        <v>686</v>
      </c>
      <c r="E353" s="24" t="s">
        <v>2581</v>
      </c>
      <c r="F353" s="42" t="s">
        <v>2795</v>
      </c>
    </row>
    <row r="354" spans="1:6" ht="30" x14ac:dyDescent="0.25">
      <c r="A354" s="40" t="s">
        <v>2618</v>
      </c>
      <c r="B354" s="20" t="str">
        <f t="shared" si="5"/>
        <v>27319 - Fabricación de hilos y cables aislados n.c.p. {Fabricación de hilos y cables aislados
}_0347</v>
      </c>
      <c r="C354" s="23">
        <v>27319</v>
      </c>
      <c r="D354" s="24" t="s">
        <v>688</v>
      </c>
      <c r="E354" s="24" t="s">
        <v>2581</v>
      </c>
      <c r="F354" s="42" t="s">
        <v>2795</v>
      </c>
    </row>
    <row r="355" spans="1:6" ht="45" x14ac:dyDescent="0.25">
      <c r="A355" s="40" t="s">
        <v>2619</v>
      </c>
      <c r="B355" s="20" t="str">
        <f t="shared" si="5"/>
        <v>27400 - Fabricación de lámparas eléctricas y equipo de iluminación {Fabricación de lámparas eléctricas y equipo de iluminación
(Incluye letreros luminosos)}_0348</v>
      </c>
      <c r="C355" s="23">
        <v>27400</v>
      </c>
      <c r="D355" s="24" t="s">
        <v>690</v>
      </c>
      <c r="E355" s="24" t="s">
        <v>2620</v>
      </c>
      <c r="F355" s="42" t="s">
        <v>2795</v>
      </c>
    </row>
    <row r="356" spans="1:6" ht="30" x14ac:dyDescent="0.25">
      <c r="A356" s="40" t="s">
        <v>2621</v>
      </c>
      <c r="B356" s="20" t="str">
        <f t="shared" si="5"/>
        <v>27400 - Fabricación de lámparas eléctricas y equipo de iluminación {Fabricación de equipo eléctrico n.c.p.
}_0349</v>
      </c>
      <c r="C356" s="23">
        <v>27400</v>
      </c>
      <c r="D356" s="24" t="s">
        <v>690</v>
      </c>
      <c r="E356" s="24" t="s">
        <v>2587</v>
      </c>
      <c r="F356" s="42" t="s">
        <v>2795</v>
      </c>
    </row>
    <row r="357" spans="1:6" ht="45" x14ac:dyDescent="0.25">
      <c r="A357" s="40" t="s">
        <v>2622</v>
      </c>
      <c r="B357" s="20" t="str">
        <f t="shared" si="5"/>
        <v>27501 - Fabricación de cocinas, calefones, estufas y calefactores {Fabricación de cocinas, calefones, estufas y calefactores no eléctricos
}_0350</v>
      </c>
      <c r="C357" s="23">
        <v>27501</v>
      </c>
      <c r="D357" s="24" t="s">
        <v>2623</v>
      </c>
      <c r="E357" s="24" t="s">
        <v>2624</v>
      </c>
      <c r="F357" s="42" t="s">
        <v>2795</v>
      </c>
    </row>
    <row r="358" spans="1:6" ht="45" x14ac:dyDescent="0.25">
      <c r="A358" s="40" t="s">
        <v>2625</v>
      </c>
      <c r="B358" s="20" t="str">
        <f t="shared" si="5"/>
        <v>27502 - Fabricación de heladeras, "freezers", lavarropas y secarropas {Fabricación de heladeras, "freezers", lavarropas y secarropas
}_0351</v>
      </c>
      <c r="C358" s="23">
        <v>27502</v>
      </c>
      <c r="D358" s="24" t="s">
        <v>694</v>
      </c>
      <c r="E358" s="24" t="s">
        <v>2626</v>
      </c>
      <c r="F358" s="42" t="s">
        <v>2795</v>
      </c>
    </row>
    <row r="359" spans="1:6" ht="30" x14ac:dyDescent="0.25">
      <c r="A359" s="40" t="s">
        <v>2627</v>
      </c>
      <c r="B359" s="20" t="str">
        <f t="shared" si="5"/>
        <v>27509 - Fabricación de aparatos de uso doméstico n.c.p. {Fabricación de aparatos de uso doméstico n.c.p.
}_0352</v>
      </c>
      <c r="C359" s="23">
        <v>27509</v>
      </c>
      <c r="D359" s="24" t="s">
        <v>700</v>
      </c>
      <c r="E359" s="24" t="s">
        <v>2628</v>
      </c>
      <c r="F359" s="42" t="s">
        <v>2795</v>
      </c>
    </row>
    <row r="360" spans="1:6" ht="30" x14ac:dyDescent="0.25">
      <c r="A360" s="40" t="s">
        <v>2629</v>
      </c>
      <c r="B360" s="20" t="str">
        <f t="shared" si="5"/>
        <v>27900 - Fabricación de equipo eléctrico n.c.p. {Fabricación de máquinas herramienta
}_0353</v>
      </c>
      <c r="C360" s="21">
        <v>27900</v>
      </c>
      <c r="D360" s="22" t="s">
        <v>702</v>
      </c>
      <c r="E360" s="22" t="s">
        <v>2630</v>
      </c>
      <c r="F360" s="41" t="s">
        <v>1972</v>
      </c>
    </row>
    <row r="361" spans="1:6" ht="45" x14ac:dyDescent="0.25">
      <c r="A361" s="40" t="s">
        <v>2631</v>
      </c>
      <c r="B361" s="20" t="str">
        <f t="shared" si="5"/>
        <v>27900 - Fabricación de equipo eléctrico n.c.p. {Fabricación de tubos, válvulas y otros componentes electrónicos
}_0354</v>
      </c>
      <c r="C361" s="21">
        <v>27900</v>
      </c>
      <c r="D361" s="22" t="s">
        <v>702</v>
      </c>
      <c r="E361" s="22" t="s">
        <v>2573</v>
      </c>
      <c r="F361" s="41" t="s">
        <v>1972</v>
      </c>
    </row>
    <row r="362" spans="1:6" ht="45" x14ac:dyDescent="0.25">
      <c r="A362" s="40" t="s">
        <v>2632</v>
      </c>
      <c r="B362" s="20" t="str">
        <f t="shared" si="5"/>
        <v>27900 - Fabricación de equipo eléctrico n.c.p. {Fabricación de motores, generadores y transformadores eléctricos
}_0355</v>
      </c>
      <c r="C362" s="23">
        <v>27900</v>
      </c>
      <c r="D362" s="24" t="s">
        <v>702</v>
      </c>
      <c r="E362" s="24" t="s">
        <v>2577</v>
      </c>
      <c r="F362" s="42" t="s">
        <v>2795</v>
      </c>
    </row>
    <row r="363" spans="1:6" ht="30" x14ac:dyDescent="0.25">
      <c r="A363" s="40" t="s">
        <v>2633</v>
      </c>
      <c r="B363" s="20" t="str">
        <f t="shared" si="5"/>
        <v>27900 - Fabricación de equipo eléctrico n.c.p. {Fabricación de hilos y cables aislados
}_0356</v>
      </c>
      <c r="C363" s="23">
        <v>27900</v>
      </c>
      <c r="D363" s="24" t="s">
        <v>702</v>
      </c>
      <c r="E363" s="24" t="s">
        <v>2581</v>
      </c>
      <c r="F363" s="42" t="s">
        <v>2795</v>
      </c>
    </row>
    <row r="364" spans="1:6" ht="45" x14ac:dyDescent="0.25">
      <c r="A364" s="40" t="s">
        <v>2634</v>
      </c>
      <c r="B364" s="20" t="str">
        <f t="shared" si="5"/>
        <v>27900 - Fabricación de equipo eléctrico n.c.p. {Fabricación de lámparas eléctricas y equipo de iluminación
(Incluye letreros luminosos)}_0357</v>
      </c>
      <c r="C364" s="23">
        <v>27900</v>
      </c>
      <c r="D364" s="24" t="s">
        <v>702</v>
      </c>
      <c r="E364" s="24" t="s">
        <v>2620</v>
      </c>
      <c r="F364" s="42" t="s">
        <v>2795</v>
      </c>
    </row>
    <row r="365" spans="1:6" ht="30" x14ac:dyDescent="0.25">
      <c r="A365" s="40" t="s">
        <v>2635</v>
      </c>
      <c r="B365" s="20" t="str">
        <f t="shared" si="5"/>
        <v>27900 - Fabricación de equipo eléctrico n.c.p. {Fabricación de equipo eléctrico n.c.p.
}_0358</v>
      </c>
      <c r="C365" s="23">
        <v>27900</v>
      </c>
      <c r="D365" s="24" t="s">
        <v>702</v>
      </c>
      <c r="E365" s="24" t="s">
        <v>2587</v>
      </c>
      <c r="F365" s="42" t="s">
        <v>2795</v>
      </c>
    </row>
    <row r="366" spans="1:6" ht="45" x14ac:dyDescent="0.25">
      <c r="A366" s="40" t="s">
        <v>2636</v>
      </c>
      <c r="B366" s="20" t="str">
        <f t="shared" si="5"/>
        <v>28110 - Fabricación de motores y turbinas; excepto motores para aeronaves, vehículos automotores y motocicletas {Fabricación de motores y turbinas, excepto motores para aeronaves, vehículos automotores y motocicletas
}_0359</v>
      </c>
      <c r="C366" s="23">
        <v>28110</v>
      </c>
      <c r="D366" s="24" t="s">
        <v>2637</v>
      </c>
      <c r="E366" s="24" t="s">
        <v>2638</v>
      </c>
      <c r="F366" s="42" t="s">
        <v>2795</v>
      </c>
    </row>
    <row r="367" spans="1:6" ht="30" x14ac:dyDescent="0.25">
      <c r="A367" s="40" t="s">
        <v>2639</v>
      </c>
      <c r="B367" s="20" t="str">
        <f t="shared" si="5"/>
        <v>28120 - Fabricación de bombas {Fabricación de bombas; compresores; grifos y válvulas
}_0360</v>
      </c>
      <c r="C367" s="21">
        <v>28120</v>
      </c>
      <c r="D367" s="22" t="s">
        <v>706</v>
      </c>
      <c r="E367" s="22" t="s">
        <v>2640</v>
      </c>
      <c r="F367" s="41" t="s">
        <v>1972</v>
      </c>
    </row>
    <row r="368" spans="1:6" ht="30" x14ac:dyDescent="0.25">
      <c r="A368" s="40" t="s">
        <v>2641</v>
      </c>
      <c r="B368" s="20" t="str">
        <f t="shared" si="5"/>
        <v>28130 - Fabricación de compresores; grifos y válvulas {Fabricación de bombas; compresores; grifos y válvulas
}_0361</v>
      </c>
      <c r="C368" s="21">
        <v>28130</v>
      </c>
      <c r="D368" s="22" t="s">
        <v>708</v>
      </c>
      <c r="E368" s="22" t="s">
        <v>2640</v>
      </c>
      <c r="F368" s="41" t="s">
        <v>1972</v>
      </c>
    </row>
    <row r="369" spans="1:6" ht="45" x14ac:dyDescent="0.25">
      <c r="A369" s="40" t="s">
        <v>2642</v>
      </c>
      <c r="B369" s="20" t="str">
        <f t="shared" si="5"/>
        <v>28140 - Fabricación de cojinetes; engranajes; trenes de engranaje y piezas de transmisión {Fabricación de cojinetes; engranajes; trenes de engranaje y piezas de transmisión
}_0362</v>
      </c>
      <c r="C369" s="21">
        <v>28140</v>
      </c>
      <c r="D369" s="22" t="s">
        <v>710</v>
      </c>
      <c r="E369" s="22" t="s">
        <v>2643</v>
      </c>
      <c r="F369" s="41" t="s">
        <v>1972</v>
      </c>
    </row>
    <row r="370" spans="1:6" ht="30" x14ac:dyDescent="0.25">
      <c r="A370" s="40" t="s">
        <v>2644</v>
      </c>
      <c r="B370" s="20" t="str">
        <f t="shared" si="5"/>
        <v>28150 - Fabricación de hornos; hogares y quemadores {Fabricación de hornos; hogares y quemadores
}_0363</v>
      </c>
      <c r="C370" s="21">
        <v>28150</v>
      </c>
      <c r="D370" s="22" t="s">
        <v>712</v>
      </c>
      <c r="E370" s="22" t="s">
        <v>2645</v>
      </c>
      <c r="F370" s="41" t="s">
        <v>1972</v>
      </c>
    </row>
    <row r="371" spans="1:6" ht="45" x14ac:dyDescent="0.25">
      <c r="A371" s="40" t="s">
        <v>2646</v>
      </c>
      <c r="B371" s="20" t="str">
        <f t="shared" si="5"/>
        <v>28160 - Fabricación de maquinaria y equipo de elevación y manipulación {Fabricación de equipo de elevación y manipulación
(Incluye la fabricación de ascensores, escaleras mecánicas, montacargas, etc.)}_0364</v>
      </c>
      <c r="C371" s="21">
        <v>28160</v>
      </c>
      <c r="D371" s="22" t="s">
        <v>714</v>
      </c>
      <c r="E371" s="22" t="s">
        <v>2647</v>
      </c>
      <c r="F371" s="41" t="s">
        <v>1972</v>
      </c>
    </row>
    <row r="372" spans="1:6" ht="30" x14ac:dyDescent="0.25">
      <c r="A372" s="40" t="s">
        <v>2648</v>
      </c>
      <c r="B372" s="20" t="str">
        <f t="shared" si="5"/>
        <v>28160 - Fabricación de maquinaria y equipo de elevación y manipulación {Fabricación de equipo de transporte n.c.p.
}_0365</v>
      </c>
      <c r="C372" s="21">
        <v>28160</v>
      </c>
      <c r="D372" s="22" t="s">
        <v>714</v>
      </c>
      <c r="E372" s="22" t="s">
        <v>2649</v>
      </c>
      <c r="F372" s="41" t="s">
        <v>1972</v>
      </c>
    </row>
    <row r="373" spans="1:6" ht="45" x14ac:dyDescent="0.25">
      <c r="A373" s="40" t="s">
        <v>2650</v>
      </c>
      <c r="B373" s="20" t="str">
        <f t="shared" si="5"/>
        <v>28170 - Fabricación de maquinaria y equipo de oficina, excepto equipo informático {Fabricación de maquinaria de oficina, contabilidad e informática
}_0366</v>
      </c>
      <c r="C373" s="23">
        <v>28170</v>
      </c>
      <c r="D373" s="24" t="s">
        <v>716</v>
      </c>
      <c r="E373" s="24" t="s">
        <v>2584</v>
      </c>
      <c r="F373" s="42" t="s">
        <v>2795</v>
      </c>
    </row>
    <row r="374" spans="1:6" ht="30" x14ac:dyDescent="0.25">
      <c r="A374" s="40" t="s">
        <v>2651</v>
      </c>
      <c r="B374" s="20" t="str">
        <f t="shared" si="5"/>
        <v>28190 - Fabricación de maquinaria y equipo de uso general n.c.p. {Fabricación de maquinaria de uso general n.c.p.
}_0367</v>
      </c>
      <c r="C374" s="21">
        <v>28190</v>
      </c>
      <c r="D374" s="22" t="s">
        <v>718</v>
      </c>
      <c r="E374" s="22" t="s">
        <v>2604</v>
      </c>
      <c r="F374" s="41" t="s">
        <v>1972</v>
      </c>
    </row>
    <row r="375" spans="1:6" ht="30" x14ac:dyDescent="0.25">
      <c r="A375" s="40" t="s">
        <v>2652</v>
      </c>
      <c r="B375" s="20" t="str">
        <f t="shared" si="5"/>
        <v>28190 - Fabricación de maquinaria y equipo de uso general n.c.p. {Fabricación de máquinas herramienta
}_0368</v>
      </c>
      <c r="C375" s="21">
        <v>28190</v>
      </c>
      <c r="D375" s="22" t="s">
        <v>718</v>
      </c>
      <c r="E375" s="22" t="s">
        <v>2630</v>
      </c>
      <c r="F375" s="41" t="s">
        <v>1972</v>
      </c>
    </row>
    <row r="376" spans="1:6" ht="30" x14ac:dyDescent="0.25">
      <c r="A376" s="40" t="s">
        <v>2653</v>
      </c>
      <c r="B376" s="20" t="str">
        <f t="shared" si="5"/>
        <v>28190 - Fabricación de maquinaria y equipo de uso general n.c.p. {Fabricación de aparatos de uso doméstico n.c.p.
}_0369</v>
      </c>
      <c r="C376" s="23">
        <v>28190</v>
      </c>
      <c r="D376" s="24" t="s">
        <v>718</v>
      </c>
      <c r="E376" s="24" t="s">
        <v>2628</v>
      </c>
      <c r="F376" s="42" t="s">
        <v>2795</v>
      </c>
    </row>
    <row r="377" spans="1:6" ht="60" x14ac:dyDescent="0.25">
      <c r="A377" s="40" t="s">
        <v>2654</v>
      </c>
      <c r="B377" s="20" t="str">
        <f t="shared" si="5"/>
        <v>28190 - Fabricación de maquinaria y equipo de uso general n.c.p. {Fabricación de instrumentos y aparatos para medir, verificar, ensayar, navegar y otros fines, excepto el equipo de control de procesos industriales
}_0370</v>
      </c>
      <c r="C377" s="25">
        <v>28190</v>
      </c>
      <c r="D377" s="26" t="s">
        <v>718</v>
      </c>
      <c r="E377" s="26" t="s">
        <v>2598</v>
      </c>
      <c r="F377" s="43" t="s">
        <v>2830</v>
      </c>
    </row>
    <row r="378" spans="1:6" ht="30" x14ac:dyDescent="0.25">
      <c r="A378" s="40" t="s">
        <v>2655</v>
      </c>
      <c r="B378" s="20" t="str">
        <f t="shared" si="5"/>
        <v>28211 - Fabricación de tractores {Fabricación de tractores
}_0371</v>
      </c>
      <c r="C378" s="21">
        <v>28211</v>
      </c>
      <c r="D378" s="22" t="s">
        <v>720</v>
      </c>
      <c r="E378" s="22" t="s">
        <v>2656</v>
      </c>
      <c r="F378" s="41" t="s">
        <v>1972</v>
      </c>
    </row>
    <row r="379" spans="1:6" ht="45" x14ac:dyDescent="0.25">
      <c r="A379" s="40" t="s">
        <v>2657</v>
      </c>
      <c r="B379" s="20" t="str">
        <f t="shared" si="5"/>
        <v>28212 - Fabricacion de maquinaria y equipo de uso agropecuario y forestal {Fabricación de maquinaria agropecuaria y forestal, excepto tractores
}_0372</v>
      </c>
      <c r="C379" s="21">
        <v>28212</v>
      </c>
      <c r="D379" s="22" t="s">
        <v>2658</v>
      </c>
      <c r="E379" s="22" t="s">
        <v>2659</v>
      </c>
      <c r="F379" s="41" t="s">
        <v>1972</v>
      </c>
    </row>
    <row r="380" spans="1:6" ht="45" x14ac:dyDescent="0.25">
      <c r="A380" s="40" t="s">
        <v>2660</v>
      </c>
      <c r="B380" s="20" t="str">
        <f t="shared" si="5"/>
        <v>28213 - Fabricación de implementos de uso agropecuario y forestal {Fabricación de maquinaria agropecuaria y forestal, excepto tractores
}_0373</v>
      </c>
      <c r="C380" s="21">
        <v>28213</v>
      </c>
      <c r="D380" s="22" t="s">
        <v>2661</v>
      </c>
      <c r="E380" s="22" t="s">
        <v>2659</v>
      </c>
      <c r="F380" s="41" t="s">
        <v>1972</v>
      </c>
    </row>
    <row r="381" spans="1:6" ht="30" x14ac:dyDescent="0.25">
      <c r="A381" s="40" t="s">
        <v>2662</v>
      </c>
      <c r="B381" s="20" t="str">
        <f t="shared" si="5"/>
        <v>28220 - Fabricación de máquinas herramienta {Fabricación de máquinas herramienta
}_0374</v>
      </c>
      <c r="C381" s="21">
        <v>28220</v>
      </c>
      <c r="D381" s="22" t="s">
        <v>726</v>
      </c>
      <c r="E381" s="22" t="s">
        <v>2630</v>
      </c>
      <c r="F381" s="41" t="s">
        <v>1972</v>
      </c>
    </row>
    <row r="382" spans="1:6" ht="30" x14ac:dyDescent="0.25">
      <c r="A382" s="40" t="s">
        <v>2663</v>
      </c>
      <c r="B382" s="20" t="str">
        <f t="shared" si="5"/>
        <v>28230 - Fabricación de maquinaria metalúrgica {Fabricación de maquinaria metalúrgica
}_0375</v>
      </c>
      <c r="C382" s="23">
        <v>28230</v>
      </c>
      <c r="D382" s="24" t="s">
        <v>728</v>
      </c>
      <c r="E382" s="24" t="s">
        <v>2664</v>
      </c>
      <c r="F382" s="42" t="s">
        <v>2795</v>
      </c>
    </row>
    <row r="383" spans="1:6" ht="45" x14ac:dyDescent="0.25">
      <c r="A383" s="40" t="s">
        <v>2665</v>
      </c>
      <c r="B383" s="20" t="str">
        <f t="shared" si="5"/>
        <v>28240 - Fabricación de maquinaria para la explotación de minas y canteras y para obras de construcción {Fabricación de maquinaria para la explotación de minas y canteras y para obras de construcción
}_0376</v>
      </c>
      <c r="C383" s="23">
        <v>28240</v>
      </c>
      <c r="D383" s="24" t="s">
        <v>730</v>
      </c>
      <c r="E383" s="24" t="s">
        <v>2666</v>
      </c>
      <c r="F383" s="42" t="s">
        <v>2795</v>
      </c>
    </row>
    <row r="384" spans="1:6" ht="45" x14ac:dyDescent="0.25">
      <c r="A384" s="40" t="s">
        <v>2667</v>
      </c>
      <c r="B384" s="20" t="str">
        <f t="shared" si="5"/>
        <v>28250 - Fabricación de maquinaria para la elaboración de alimentos, bebidas y tabaco {Fabricación de maquinaria para la elaboración de alimentos, bebidas y tabaco
}_0377</v>
      </c>
      <c r="C384" s="21">
        <v>28250</v>
      </c>
      <c r="D384" s="22" t="s">
        <v>732</v>
      </c>
      <c r="E384" s="27" t="s">
        <v>2668</v>
      </c>
      <c r="F384" s="41" t="s">
        <v>1972</v>
      </c>
    </row>
    <row r="385" spans="1:6" ht="45" x14ac:dyDescent="0.25">
      <c r="A385" s="40" t="s">
        <v>2669</v>
      </c>
      <c r="B385" s="20" t="str">
        <f t="shared" si="5"/>
        <v>28260 - Fabricación de maquinaria para la elaboración de productos textiles, prendas de vestir y cueros {Fabricación de maquinaria para la elaboración de productos textiles, prendas de vestir y cueros
}_0378</v>
      </c>
      <c r="C385" s="21">
        <v>28260</v>
      </c>
      <c r="D385" s="22" t="s">
        <v>734</v>
      </c>
      <c r="E385" s="22" t="s">
        <v>2670</v>
      </c>
      <c r="F385" s="41" t="s">
        <v>1972</v>
      </c>
    </row>
    <row r="386" spans="1:6" ht="45" x14ac:dyDescent="0.25">
      <c r="A386" s="40" t="s">
        <v>2671</v>
      </c>
      <c r="B386" s="20" t="str">
        <f t="shared" si="5"/>
        <v>28290 - Fabricación de maquinaria y equipo de uso especial n.c.p. {Fabricación de otros tipos de maquinaria de uso especial n.c.p.
}_0379</v>
      </c>
      <c r="C386" s="23">
        <v>28290</v>
      </c>
      <c r="D386" s="24" t="s">
        <v>738</v>
      </c>
      <c r="E386" s="24" t="s">
        <v>2566</v>
      </c>
      <c r="F386" s="42" t="s">
        <v>2795</v>
      </c>
    </row>
    <row r="387" spans="1:6" ht="45" x14ac:dyDescent="0.25">
      <c r="A387" s="40" t="s">
        <v>2672</v>
      </c>
      <c r="B387" s="20" t="str">
        <f t="shared" si="5"/>
        <v>28290 - Fabricación de maquinaria y equipo de uso especial n.c.p. {Industrias manufactureras n.c.p.
(Incluye la fabricación de cochecitos para bebé, termos, velas, fósforos, pelucas, etc.)}_0380</v>
      </c>
      <c r="C387" s="25">
        <v>28290</v>
      </c>
      <c r="D387" s="26" t="s">
        <v>738</v>
      </c>
      <c r="E387" s="26" t="s">
        <v>2482</v>
      </c>
      <c r="F387" s="43" t="s">
        <v>2830</v>
      </c>
    </row>
    <row r="388" spans="1:6" ht="30" x14ac:dyDescent="0.25">
      <c r="A388" s="40" t="s">
        <v>2673</v>
      </c>
      <c r="B388" s="20" t="str">
        <f t="shared" si="5"/>
        <v>29100 - Fabricación de vehículos automotores {Fabricación de vehículos automotores
(Incluye la fabricación de motores para automotores)}_0381</v>
      </c>
      <c r="C388" s="23">
        <v>29100</v>
      </c>
      <c r="D388" s="24" t="s">
        <v>740</v>
      </c>
      <c r="E388" s="24" t="s">
        <v>2674</v>
      </c>
      <c r="F388" s="42" t="s">
        <v>2795</v>
      </c>
    </row>
    <row r="389" spans="1:6" ht="45" x14ac:dyDescent="0.25">
      <c r="A389" s="40" t="s">
        <v>2675</v>
      </c>
      <c r="B389" s="20" t="str">
        <f t="shared" si="5"/>
        <v>29200 - Fabricación de carrocerías para vehículos automotores; fabricación de remolques y semirremolques {Fabricación de carrocerías para vehículos automotores; fabricación de remolques y semirremolques
}_0382</v>
      </c>
      <c r="C389" s="21">
        <v>29200</v>
      </c>
      <c r="D389" s="22" t="s">
        <v>742</v>
      </c>
      <c r="E389" s="22" t="s">
        <v>2676</v>
      </c>
      <c r="F389" s="41" t="s">
        <v>1972</v>
      </c>
    </row>
    <row r="390" spans="1:6" ht="45" x14ac:dyDescent="0.25">
      <c r="A390" s="40" t="s">
        <v>2677</v>
      </c>
      <c r="B390" s="20" t="str">
        <f t="shared" si="5"/>
        <v>29301 - Rectificación de motores {Fabricación de partes; piezas y accesorios para vehículos automotores y sus motores
}_0383</v>
      </c>
      <c r="C390" s="21">
        <v>29301</v>
      </c>
      <c r="D390" s="22" t="s">
        <v>744</v>
      </c>
      <c r="E390" s="22" t="s">
        <v>2678</v>
      </c>
      <c r="F390" s="41" t="s">
        <v>1972</v>
      </c>
    </row>
    <row r="391" spans="1:6" ht="45" x14ac:dyDescent="0.25">
      <c r="A391" s="40" t="s">
        <v>2679</v>
      </c>
      <c r="B391" s="20" t="str">
        <f t="shared" si="5"/>
        <v>29309 - Fabricación de partes, piezas y accesorios, para vehículos automotores y sus motores n.c.p. {Fabricación de partes; piezas y accesorios para vehículos automotores y sus motores
}_0384</v>
      </c>
      <c r="C391" s="21">
        <v>29309</v>
      </c>
      <c r="D391" s="22" t="s">
        <v>2680</v>
      </c>
      <c r="E391" s="22" t="s">
        <v>2678</v>
      </c>
      <c r="F391" s="41" t="s">
        <v>1972</v>
      </c>
    </row>
    <row r="392" spans="1:6" ht="45" x14ac:dyDescent="0.25">
      <c r="A392" s="40" t="s">
        <v>2681</v>
      </c>
      <c r="B392" s="20" t="str">
        <f t="shared" ref="B392:B455" si="6">+CONCATENATE(C392," - ",D392," {",E392,"}_",A392)</f>
        <v>29309 - Fabricación de partes, piezas y accesorios, para vehículos automotores y sus motores n.c.p. {Fabricación de muebles y partes de muebles, excepto los que son principalmente de madera
}_0385</v>
      </c>
      <c r="C392" s="21">
        <v>29309</v>
      </c>
      <c r="D392" s="22" t="s">
        <v>2680</v>
      </c>
      <c r="E392" s="22" t="s">
        <v>2682</v>
      </c>
      <c r="F392" s="41" t="s">
        <v>1972</v>
      </c>
    </row>
    <row r="393" spans="1:6" ht="45" x14ac:dyDescent="0.25">
      <c r="A393" s="40" t="s">
        <v>2683</v>
      </c>
      <c r="B393" s="20" t="str">
        <f t="shared" si="6"/>
        <v>30110 - Construcción y reparación de buques {Fabricación de muebles y partes de muebles, excepto los que son principalmente de madera
}_0386</v>
      </c>
      <c r="C393" s="21">
        <v>30110</v>
      </c>
      <c r="D393" s="22" t="s">
        <v>748</v>
      </c>
      <c r="E393" s="22" t="s">
        <v>2682</v>
      </c>
      <c r="F393" s="41" t="s">
        <v>1972</v>
      </c>
    </row>
    <row r="394" spans="1:6" ht="30" x14ac:dyDescent="0.25">
      <c r="A394" s="40" t="s">
        <v>2684</v>
      </c>
      <c r="B394" s="20" t="str">
        <f t="shared" si="6"/>
        <v>30110 - Construcción y reparación de buques {Construcción y reparación de buques
}_0387</v>
      </c>
      <c r="C394" s="23">
        <v>30110</v>
      </c>
      <c r="D394" s="24" t="s">
        <v>748</v>
      </c>
      <c r="E394" s="24" t="s">
        <v>2685</v>
      </c>
      <c r="F394" s="42" t="s">
        <v>2795</v>
      </c>
    </row>
    <row r="395" spans="1:6" ht="45" x14ac:dyDescent="0.25">
      <c r="A395" s="40" t="s">
        <v>2686</v>
      </c>
      <c r="B395" s="20" t="str">
        <f t="shared" si="6"/>
        <v>30120 - Construcción y reparación de embarcaciones de recreo y deporte {Fabricación de muebles y partes de muebles, excepto los que son principalmente de madera
}_0388</v>
      </c>
      <c r="C395" s="21">
        <v>30120</v>
      </c>
      <c r="D395" s="22" t="s">
        <v>750</v>
      </c>
      <c r="E395" s="22" t="s">
        <v>2682</v>
      </c>
      <c r="F395" s="41" t="s">
        <v>1972</v>
      </c>
    </row>
    <row r="396" spans="1:6" ht="45" x14ac:dyDescent="0.25">
      <c r="A396" s="40" t="s">
        <v>2687</v>
      </c>
      <c r="B396" s="20" t="str">
        <f t="shared" si="6"/>
        <v>30120 - Construcción y reparación de embarcaciones de recreo y deporte {Construcción y reparación de embarcaciones de recreo y deporte
}_0389</v>
      </c>
      <c r="C396" s="23">
        <v>30120</v>
      </c>
      <c r="D396" s="24" t="s">
        <v>750</v>
      </c>
      <c r="E396" s="24" t="s">
        <v>2688</v>
      </c>
      <c r="F396" s="42" t="s">
        <v>2795</v>
      </c>
    </row>
    <row r="397" spans="1:6" ht="45" x14ac:dyDescent="0.25">
      <c r="A397" s="40" t="s">
        <v>2689</v>
      </c>
      <c r="B397" s="20" t="str">
        <f t="shared" si="6"/>
        <v>30200 - Fabricación y reparación de locomotoras y de material rodante para transporte ferroviario {Fabricación de muebles y partes de muebles, excepto los que son principalmente de madera
}_0390</v>
      </c>
      <c r="C397" s="21">
        <v>30200</v>
      </c>
      <c r="D397" s="22" t="s">
        <v>752</v>
      </c>
      <c r="E397" s="22" t="s">
        <v>2682</v>
      </c>
      <c r="F397" s="41" t="s">
        <v>1972</v>
      </c>
    </row>
    <row r="398" spans="1:6" ht="45" x14ac:dyDescent="0.25">
      <c r="A398" s="40" t="s">
        <v>2690</v>
      </c>
      <c r="B398" s="20" t="str">
        <f t="shared" si="6"/>
        <v>30200 - Fabricación y reparación de locomotoras y de material rodante para transporte ferroviario {Fabricación de locomotoras y de material rodante para ferrocarriles y tranvías
}_0391</v>
      </c>
      <c r="C398" s="23">
        <v>30200</v>
      </c>
      <c r="D398" s="24" t="s">
        <v>752</v>
      </c>
      <c r="E398" s="24" t="s">
        <v>2691</v>
      </c>
      <c r="F398" s="42" t="s">
        <v>2795</v>
      </c>
    </row>
    <row r="399" spans="1:6" ht="45" x14ac:dyDescent="0.25">
      <c r="A399" s="40" t="s">
        <v>2692</v>
      </c>
      <c r="B399" s="20" t="str">
        <f t="shared" si="6"/>
        <v>30300 - Fabricación y reparación de aeronaves {Fabricación de muebles y partes de muebles, excepto los que son principalmente de madera
}_0392</v>
      </c>
      <c r="C399" s="21">
        <v>30300</v>
      </c>
      <c r="D399" s="22" t="s">
        <v>754</v>
      </c>
      <c r="E399" s="22" t="s">
        <v>2682</v>
      </c>
      <c r="F399" s="41" t="s">
        <v>1972</v>
      </c>
    </row>
    <row r="400" spans="1:6" ht="30" x14ac:dyDescent="0.25">
      <c r="A400" s="40" t="s">
        <v>2693</v>
      </c>
      <c r="B400" s="20" t="str">
        <f t="shared" si="6"/>
        <v>30300 - Fabricación y reparación de aeronaves {Fabricación y reparación de aeronaves
}_0393</v>
      </c>
      <c r="C400" s="23">
        <v>30300</v>
      </c>
      <c r="D400" s="24" t="s">
        <v>754</v>
      </c>
      <c r="E400" s="24" t="s">
        <v>2694</v>
      </c>
      <c r="F400" s="42" t="s">
        <v>2795</v>
      </c>
    </row>
    <row r="401" spans="1:6" ht="30" x14ac:dyDescent="0.25">
      <c r="A401" s="40" t="s">
        <v>2695</v>
      </c>
      <c r="B401" s="20" t="str">
        <f t="shared" si="6"/>
        <v>30910 - Fabricación de motocicletas {Fabricación de motocicletas
}_0394</v>
      </c>
      <c r="C401" s="23">
        <v>30910</v>
      </c>
      <c r="D401" s="24" t="s">
        <v>756</v>
      </c>
      <c r="E401" s="24" t="s">
        <v>2696</v>
      </c>
      <c r="F401" s="42" t="s">
        <v>2795</v>
      </c>
    </row>
    <row r="402" spans="1:6" ht="45" x14ac:dyDescent="0.25">
      <c r="A402" s="40" t="s">
        <v>2697</v>
      </c>
      <c r="B402" s="20" t="str">
        <f t="shared" si="6"/>
        <v>30920 - Fabricación de bicicletas y de sillones de ruedas ortopédicos {Fabricación de bicicletas y de sillones de ruedas ortopédicos
}_0395</v>
      </c>
      <c r="C402" s="21">
        <v>30920</v>
      </c>
      <c r="D402" s="22" t="s">
        <v>758</v>
      </c>
      <c r="E402" s="22" t="s">
        <v>2698</v>
      </c>
      <c r="F402" s="41" t="s">
        <v>1972</v>
      </c>
    </row>
    <row r="403" spans="1:6" ht="45" x14ac:dyDescent="0.25">
      <c r="A403" s="40" t="s">
        <v>2699</v>
      </c>
      <c r="B403" s="20" t="str">
        <f t="shared" si="6"/>
        <v>30920 - Fabricación de bicicletas y de sillones de ruedas ortopédicos {Industrias manufactureras n.c.p.
(Incluye la fabricación de cochecitos para bebé, termos, velas, fósforos, pelucas, etc.)}_0396</v>
      </c>
      <c r="C403" s="25">
        <v>30920</v>
      </c>
      <c r="D403" s="26" t="s">
        <v>758</v>
      </c>
      <c r="E403" s="26" t="s">
        <v>2482</v>
      </c>
      <c r="F403" s="43" t="s">
        <v>2830</v>
      </c>
    </row>
    <row r="404" spans="1:6" ht="30" x14ac:dyDescent="0.25">
      <c r="A404" s="40" t="s">
        <v>2700</v>
      </c>
      <c r="B404" s="20" t="str">
        <f t="shared" si="6"/>
        <v>30990 - Fabricación de equipo de transporte n.c.p. {Fabricación de equipo de transporte n.c.p.
}_0397</v>
      </c>
      <c r="C404" s="21">
        <v>30990</v>
      </c>
      <c r="D404" s="22" t="s">
        <v>760</v>
      </c>
      <c r="E404" s="22" t="s">
        <v>2649</v>
      </c>
      <c r="F404" s="41" t="s">
        <v>1972</v>
      </c>
    </row>
    <row r="405" spans="1:6" ht="30" x14ac:dyDescent="0.25">
      <c r="A405" s="40" t="s">
        <v>2701</v>
      </c>
      <c r="B405" s="20" t="str">
        <f t="shared" si="6"/>
        <v>30990 - Fabricación de equipo de transporte n.c.p. {Fabricación de armas y municiones
}_0398</v>
      </c>
      <c r="C405" s="23">
        <v>30990</v>
      </c>
      <c r="D405" s="24" t="s">
        <v>760</v>
      </c>
      <c r="E405" s="24" t="s">
        <v>2557</v>
      </c>
      <c r="F405" s="42" t="s">
        <v>2795</v>
      </c>
    </row>
    <row r="406" spans="1:6" ht="45" x14ac:dyDescent="0.25">
      <c r="A406" s="40" t="s">
        <v>2702</v>
      </c>
      <c r="B406" s="20" t="str">
        <f t="shared" si="6"/>
        <v>31001 - Fabricación de muebles y partes de muebles, principalmente de madera {Fabricación de muebles y partes de muebles, principalmente de madera
}_0399</v>
      </c>
      <c r="C406" s="21">
        <v>31001</v>
      </c>
      <c r="D406" s="22" t="s">
        <v>762</v>
      </c>
      <c r="E406" s="22" t="s">
        <v>2703</v>
      </c>
      <c r="F406" s="41" t="s">
        <v>1972</v>
      </c>
    </row>
    <row r="407" spans="1:6" ht="45" x14ac:dyDescent="0.25">
      <c r="A407" s="40" t="s">
        <v>2704</v>
      </c>
      <c r="B407" s="20" t="str">
        <f t="shared" si="6"/>
        <v>31002 - Fabricación de muebles y partes de muebles, excepto los que son principalmente de madera {Fabricación de muebles y partes de muebles, excepto los que son principalmente de madera
}_0400</v>
      </c>
      <c r="C407" s="21">
        <v>31002</v>
      </c>
      <c r="D407" s="22" t="s">
        <v>2705</v>
      </c>
      <c r="E407" s="22" t="s">
        <v>2682</v>
      </c>
      <c r="F407" s="41" t="s">
        <v>1972</v>
      </c>
    </row>
    <row r="408" spans="1:6" ht="30" x14ac:dyDescent="0.25">
      <c r="A408" s="40" t="s">
        <v>2706</v>
      </c>
      <c r="B408" s="20" t="str">
        <f t="shared" si="6"/>
        <v>31003 - Fabricación de somieres y colchones {Fabricación de somieres y colchones
}_0401</v>
      </c>
      <c r="C408" s="21">
        <v>31003</v>
      </c>
      <c r="D408" s="22" t="s">
        <v>766</v>
      </c>
      <c r="E408" s="22" t="s">
        <v>2707</v>
      </c>
      <c r="F408" s="41" t="s">
        <v>1972</v>
      </c>
    </row>
    <row r="409" spans="1:6" ht="30" x14ac:dyDescent="0.25">
      <c r="A409" s="40" t="s">
        <v>2708</v>
      </c>
      <c r="B409" s="20" t="str">
        <f t="shared" si="6"/>
        <v>32101 - Fabricación de joyas finas, artículos de orfebrería y artículos conexos {Fabricación de relojes
}_0402</v>
      </c>
      <c r="C409" s="21">
        <v>32101</v>
      </c>
      <c r="D409" s="22" t="s">
        <v>2709</v>
      </c>
      <c r="E409" s="22" t="s">
        <v>2600</v>
      </c>
      <c r="F409" s="41" t="s">
        <v>1972</v>
      </c>
    </row>
    <row r="410" spans="1:6" ht="30" x14ac:dyDescent="0.25">
      <c r="A410" s="40" t="s">
        <v>2710</v>
      </c>
      <c r="B410" s="20" t="str">
        <f t="shared" si="6"/>
        <v>32101 - Fabricación de joyas finas, artículos de orfebrería y artículos conexos {Fabricación de joyas y artículos conexos
}_0403</v>
      </c>
      <c r="C410" s="25">
        <v>32101</v>
      </c>
      <c r="D410" s="26" t="s">
        <v>2709</v>
      </c>
      <c r="E410" s="26" t="s">
        <v>2711</v>
      </c>
      <c r="F410" s="43" t="s">
        <v>2830</v>
      </c>
    </row>
    <row r="411" spans="1:6" ht="30" x14ac:dyDescent="0.25">
      <c r="A411" s="40" t="s">
        <v>2712</v>
      </c>
      <c r="B411" s="20" t="str">
        <f t="shared" si="6"/>
        <v>32102 - Fabricación de bijouterie {Fabricación de relojes
}_0404</v>
      </c>
      <c r="C411" s="21">
        <v>32102</v>
      </c>
      <c r="D411" s="22" t="s">
        <v>2713</v>
      </c>
      <c r="E411" s="22" t="s">
        <v>2600</v>
      </c>
      <c r="F411" s="41" t="s">
        <v>1972</v>
      </c>
    </row>
    <row r="412" spans="1:6" ht="30" x14ac:dyDescent="0.25">
      <c r="A412" s="40" t="s">
        <v>2714</v>
      </c>
      <c r="B412" s="20" t="str">
        <f t="shared" si="6"/>
        <v>32102 - Fabricación de bijouterie {Fabricación de joyas y artículos conexos
}_0405</v>
      </c>
      <c r="C412" s="25">
        <v>32102</v>
      </c>
      <c r="D412" s="26" t="s">
        <v>2713</v>
      </c>
      <c r="E412" s="26" t="s">
        <v>2711</v>
      </c>
      <c r="F412" s="43" t="s">
        <v>2830</v>
      </c>
    </row>
    <row r="413" spans="1:6" ht="30" x14ac:dyDescent="0.25">
      <c r="A413" s="40" t="s">
        <v>2715</v>
      </c>
      <c r="B413" s="20" t="str">
        <f t="shared" si="6"/>
        <v>32200 - Fabricación de instrumentos de música {Fabricación de instrumentos de música
}_0406</v>
      </c>
      <c r="C413" s="25">
        <v>32200</v>
      </c>
      <c r="D413" s="26" t="s">
        <v>774</v>
      </c>
      <c r="E413" s="26" t="s">
        <v>2716</v>
      </c>
      <c r="F413" s="43" t="s">
        <v>2830</v>
      </c>
    </row>
    <row r="414" spans="1:6" ht="60" x14ac:dyDescent="0.25">
      <c r="A414" s="40" t="s">
        <v>2717</v>
      </c>
      <c r="B414" s="20" t="str">
        <f t="shared" si="6"/>
        <v>32300 - Fabricación de artículos de deporte {Fabricación de calzado de tela, plástico, goma, caucho y otros materiales, excepto calzado ortopédico y de asbesto
}_0407</v>
      </c>
      <c r="C414" s="21">
        <v>32300</v>
      </c>
      <c r="D414" s="22" t="s">
        <v>776</v>
      </c>
      <c r="E414" s="22" t="s">
        <v>2400</v>
      </c>
      <c r="F414" s="41" t="s">
        <v>1972</v>
      </c>
    </row>
    <row r="415" spans="1:6" ht="30" x14ac:dyDescent="0.25">
      <c r="A415" s="40" t="s">
        <v>2718</v>
      </c>
      <c r="B415" s="20" t="str">
        <f t="shared" si="6"/>
        <v>32300 - Fabricación de artículos de deporte {Fabricación de artículos de deporte
}_0408</v>
      </c>
      <c r="C415" s="25">
        <v>32300</v>
      </c>
      <c r="D415" s="26" t="s">
        <v>776</v>
      </c>
      <c r="E415" s="26" t="s">
        <v>2719</v>
      </c>
      <c r="F415" s="43" t="s">
        <v>2830</v>
      </c>
    </row>
    <row r="416" spans="1:6" ht="30" x14ac:dyDescent="0.25">
      <c r="A416" s="40" t="s">
        <v>2720</v>
      </c>
      <c r="B416" s="20" t="str">
        <f t="shared" si="6"/>
        <v>32400 - Fabricación de juegos y juguetes {Fabricación de juegos y juguetes
}_0409</v>
      </c>
      <c r="C416" s="25">
        <v>32400</v>
      </c>
      <c r="D416" s="26" t="s">
        <v>778</v>
      </c>
      <c r="E416" s="26" t="s">
        <v>2591</v>
      </c>
      <c r="F416" s="43" t="s">
        <v>2830</v>
      </c>
    </row>
    <row r="417" spans="1:6" ht="45" x14ac:dyDescent="0.25">
      <c r="A417" s="40" t="s">
        <v>2721</v>
      </c>
      <c r="B417" s="20" t="str">
        <f t="shared" si="6"/>
        <v>32901 - Fabricación de lápices, lapiceras, bolígrafos, sellos y artículos similares para oficinas y artistas {Fabricación de lápices, lapiceras, bolígrafos, sellos y artículos similares para oficinas y artistas
}_0410</v>
      </c>
      <c r="C417" s="25">
        <v>32901</v>
      </c>
      <c r="D417" s="26" t="s">
        <v>780</v>
      </c>
      <c r="E417" s="26" t="s">
        <v>2722</v>
      </c>
      <c r="F417" s="43" t="s">
        <v>2830</v>
      </c>
    </row>
    <row r="418" spans="1:6" ht="30" x14ac:dyDescent="0.25">
      <c r="A418" s="40" t="s">
        <v>2723</v>
      </c>
      <c r="B418" s="20" t="str">
        <f t="shared" si="6"/>
        <v>32902 - Fabricación de escobas, cepillos y pinceles {Fabricación de cepillos y pinceles
}_0411</v>
      </c>
      <c r="C418" s="25">
        <v>32902</v>
      </c>
      <c r="D418" s="26" t="s">
        <v>782</v>
      </c>
      <c r="E418" s="26" t="s">
        <v>2724</v>
      </c>
      <c r="F418" s="43" t="s">
        <v>2830</v>
      </c>
    </row>
    <row r="419" spans="1:6" ht="45" x14ac:dyDescent="0.25">
      <c r="A419" s="40" t="s">
        <v>2725</v>
      </c>
      <c r="B419" s="20" t="str">
        <f t="shared" si="6"/>
        <v>32902 - Fabricación de escobas, cepillos y pinceles {Industrias manufactureras n.c.p.
(Incluye la fabricación de cochecitos para bebé, termos, velas, fósforos, pelucas, etc.)}_0412</v>
      </c>
      <c r="C419" s="25">
        <v>32902</v>
      </c>
      <c r="D419" s="26" t="s">
        <v>782</v>
      </c>
      <c r="E419" s="26" t="s">
        <v>2482</v>
      </c>
      <c r="F419" s="43" t="s">
        <v>2830</v>
      </c>
    </row>
    <row r="420" spans="1:6" ht="45" x14ac:dyDescent="0.25">
      <c r="A420" s="40" t="s">
        <v>2726</v>
      </c>
      <c r="B420" s="20" t="str">
        <f t="shared" si="6"/>
        <v>32903 - Fabricación de carteles, señales e indicadores eléctricos o no {Industrias manufactureras n.c.p.
(Incluye la fabricación de cochecitos para bebé, termos, velas, fósforos, pelucas, etc.)}_0413</v>
      </c>
      <c r="C420" s="25">
        <v>32903</v>
      </c>
      <c r="D420" s="26" t="s">
        <v>2727</v>
      </c>
      <c r="E420" s="26" t="s">
        <v>2482</v>
      </c>
      <c r="F420" s="43" t="s">
        <v>2830</v>
      </c>
    </row>
    <row r="421" spans="1:6" ht="45" x14ac:dyDescent="0.25">
      <c r="A421" s="40" t="s">
        <v>2728</v>
      </c>
      <c r="B421" s="20" t="str">
        <f t="shared" si="6"/>
        <v>32904 - Fabricación de equipo de protección y seguridad; excepto calzado {Confección de indumentaria de trabajo, uniformes y guardapolvos
}_0414</v>
      </c>
      <c r="C421" s="21">
        <v>32904</v>
      </c>
      <c r="D421" s="22" t="s">
        <v>2729</v>
      </c>
      <c r="E421" s="22" t="s">
        <v>2376</v>
      </c>
      <c r="F421" s="41" t="s">
        <v>1972</v>
      </c>
    </row>
    <row r="422" spans="1:6" ht="45" x14ac:dyDescent="0.25">
      <c r="A422" s="40" t="s">
        <v>2730</v>
      </c>
      <c r="B422" s="20" t="str">
        <f t="shared" si="6"/>
        <v>32904 - Fabricación de equipo de protección y seguridad; excepto calzado {Fabricación de maletas, bolsos de mano y similares, artículos de talabartería y artículos de cuero n.c.p.
}_0415</v>
      </c>
      <c r="C422" s="21">
        <v>32904</v>
      </c>
      <c r="D422" s="22" t="s">
        <v>2729</v>
      </c>
      <c r="E422" s="22" t="s">
        <v>2396</v>
      </c>
      <c r="F422" s="41" t="s">
        <v>1972</v>
      </c>
    </row>
    <row r="423" spans="1:6" ht="45" x14ac:dyDescent="0.25">
      <c r="A423" s="40" t="s">
        <v>2731</v>
      </c>
      <c r="B423" s="20" t="str">
        <f t="shared" si="6"/>
        <v>32904 - Fabricación de equipo de protección y seguridad; excepto calzado {Fabricación de productos de madera n.c.p.; fabricación de artículos de corcho, paja y materiales trenzables
}_0416</v>
      </c>
      <c r="C423" s="21">
        <v>32904</v>
      </c>
      <c r="D423" s="22" t="s">
        <v>2729</v>
      </c>
      <c r="E423" s="22" t="s">
        <v>2418</v>
      </c>
      <c r="F423" s="41" t="s">
        <v>1972</v>
      </c>
    </row>
    <row r="424" spans="1:6" ht="30" x14ac:dyDescent="0.25">
      <c r="A424" s="40" t="s">
        <v>2732</v>
      </c>
      <c r="B424" s="20" t="str">
        <f t="shared" si="6"/>
        <v>32904 - Fabricación de equipo de protección y seguridad; excepto calzado {Fabricación de productos de caucho n.c.p.
}_0417</v>
      </c>
      <c r="C424" s="21">
        <v>32904</v>
      </c>
      <c r="D424" s="22" t="s">
        <v>2729</v>
      </c>
      <c r="E424" s="22" t="s">
        <v>2499</v>
      </c>
      <c r="F424" s="41" t="s">
        <v>1972</v>
      </c>
    </row>
    <row r="425" spans="1:6" ht="45" x14ac:dyDescent="0.25">
      <c r="A425" s="40" t="s">
        <v>2733</v>
      </c>
      <c r="B425" s="20" t="str">
        <f t="shared" si="6"/>
        <v>32904 - Fabricación de equipo de protección y seguridad; excepto calzado {Fabricación de productos plásticos en formas básicas y artículos de plástico n.c.p., excepto muebles
}_0418</v>
      </c>
      <c r="C425" s="21">
        <v>32904</v>
      </c>
      <c r="D425" s="22" t="s">
        <v>2729</v>
      </c>
      <c r="E425" s="22" t="s">
        <v>2504</v>
      </c>
      <c r="F425" s="41" t="s">
        <v>1972</v>
      </c>
    </row>
    <row r="426" spans="1:6" ht="30" x14ac:dyDescent="0.25">
      <c r="A426" s="40" t="s">
        <v>2734</v>
      </c>
      <c r="B426" s="20" t="str">
        <f t="shared" si="6"/>
        <v>32904 - Fabricación de equipo de protección y seguridad; excepto calzado {Fabricación de productos metálicos n.c.p.
}_0419</v>
      </c>
      <c r="C426" s="21">
        <v>32904</v>
      </c>
      <c r="D426" s="22" t="s">
        <v>2729</v>
      </c>
      <c r="E426" s="22" t="s">
        <v>2570</v>
      </c>
      <c r="F426" s="41" t="s">
        <v>1972</v>
      </c>
    </row>
    <row r="427" spans="1:6" ht="45" x14ac:dyDescent="0.25">
      <c r="A427" s="40" t="s">
        <v>2735</v>
      </c>
      <c r="B427" s="20" t="str">
        <f t="shared" si="6"/>
        <v>32904 - Fabricación de equipo de protección y seguridad; excepto calzado {Fabricación de equipo médico y quirúrgico y de aparatos ortopédicos
}_0420</v>
      </c>
      <c r="C427" s="21">
        <v>32904</v>
      </c>
      <c r="D427" s="22" t="s">
        <v>2729</v>
      </c>
      <c r="E427" s="22" t="s">
        <v>2602</v>
      </c>
      <c r="F427" s="41" t="s">
        <v>1972</v>
      </c>
    </row>
    <row r="428" spans="1:6" ht="45" x14ac:dyDescent="0.25">
      <c r="A428" s="40" t="s">
        <v>2736</v>
      </c>
      <c r="B428" s="20" t="str">
        <f t="shared" si="6"/>
        <v>32904 - Fabricación de equipo de protección y seguridad; excepto calzado {Industrias manufactureras n.c.p.
(Incluye la fabricación de cochecitos para bebé, termos, velas, fósforos, pelucas, etc.)}_0421</v>
      </c>
      <c r="C428" s="25">
        <v>32904</v>
      </c>
      <c r="D428" s="26" t="s">
        <v>2729</v>
      </c>
      <c r="E428" s="26" t="s">
        <v>2482</v>
      </c>
      <c r="F428" s="43" t="s">
        <v>2830</v>
      </c>
    </row>
    <row r="429" spans="1:6" ht="45" x14ac:dyDescent="0.25">
      <c r="A429" s="40" t="s">
        <v>2737</v>
      </c>
      <c r="B429" s="20" t="str">
        <f t="shared" si="6"/>
        <v>32909 - Industrias manufactureras n.c.p. {Edición de libros, folletos, partituras y otras publicaciones
}_0422</v>
      </c>
      <c r="C429" s="25">
        <v>32909</v>
      </c>
      <c r="D429" s="26" t="s">
        <v>786</v>
      </c>
      <c r="E429" s="26" t="s">
        <v>2738</v>
      </c>
      <c r="F429" s="43" t="s">
        <v>2830</v>
      </c>
    </row>
    <row r="430" spans="1:6" ht="45" x14ac:dyDescent="0.25">
      <c r="A430" s="40" t="s">
        <v>2739</v>
      </c>
      <c r="B430" s="20" t="str">
        <f t="shared" si="6"/>
        <v>32909 - Industrias manufactureras n.c.p. {Industrias manufactureras n.c.p.
(Incluye la fabricación de cochecitos para bebé, termos, velas, fósforos, pelucas, etc.)}_0423</v>
      </c>
      <c r="C430" s="25">
        <v>32909</v>
      </c>
      <c r="D430" s="26" t="s">
        <v>786</v>
      </c>
      <c r="E430" s="26" t="s">
        <v>2482</v>
      </c>
      <c r="F430" s="43" t="s">
        <v>2830</v>
      </c>
    </row>
    <row r="431" spans="1:6" ht="45" x14ac:dyDescent="0.25">
      <c r="A431" s="40" t="s">
        <v>2740</v>
      </c>
      <c r="B431" s="20" t="str">
        <f t="shared" si="6"/>
        <v>33110 - Reparación y mantenimiento de productos de metal, excepto maquinaria y equipo {Fabricación de productos metálicos para uso estructural y montaje estructural
}_0424</v>
      </c>
      <c r="C431" s="21">
        <v>33110</v>
      </c>
      <c r="D431" s="22" t="s">
        <v>788</v>
      </c>
      <c r="E431" s="22" t="s">
        <v>2551</v>
      </c>
      <c r="F431" s="41" t="s">
        <v>1972</v>
      </c>
    </row>
    <row r="432" spans="1:6" ht="30" x14ac:dyDescent="0.25">
      <c r="A432" s="40" t="s">
        <v>2741</v>
      </c>
      <c r="B432" s="20" t="str">
        <f t="shared" si="6"/>
        <v>33110 - Reparación y mantenimiento de productos de metal, excepto maquinaria y equipo {Fabricación de tanques, depósitos y recipientes de metal
}_0425</v>
      </c>
      <c r="C432" s="21">
        <v>33110</v>
      </c>
      <c r="D432" s="22" t="s">
        <v>788</v>
      </c>
      <c r="E432" s="22" t="s">
        <v>2553</v>
      </c>
      <c r="F432" s="41" t="s">
        <v>1972</v>
      </c>
    </row>
    <row r="433" spans="1:6" ht="30" x14ac:dyDescent="0.25">
      <c r="A433" s="40" t="s">
        <v>2742</v>
      </c>
      <c r="B433" s="20" t="str">
        <f t="shared" si="6"/>
        <v>33110 - Reparación y mantenimiento de productos de metal, excepto maquinaria y equipo {Fabricación de generadores de vapor
}_0426</v>
      </c>
      <c r="C433" s="21">
        <v>33110</v>
      </c>
      <c r="D433" s="22" t="s">
        <v>788</v>
      </c>
      <c r="E433" s="22" t="s">
        <v>2555</v>
      </c>
      <c r="F433" s="41" t="s">
        <v>1972</v>
      </c>
    </row>
    <row r="434" spans="1:6" ht="60" x14ac:dyDescent="0.25">
      <c r="A434" s="40" t="s">
        <v>2743</v>
      </c>
      <c r="B434" s="20" t="str">
        <f t="shared" si="6"/>
        <v>33110 - Reparación y mantenimiento de productos de metal, excepto maquinaria y equipo {Tratamiento y revestimiento de metales; obras de ingeniería mecánica en general realizadas a cambio de una retribución o por contrata
}_0427</v>
      </c>
      <c r="C434" s="21">
        <v>33110</v>
      </c>
      <c r="D434" s="22" t="s">
        <v>788</v>
      </c>
      <c r="E434" s="22" t="s">
        <v>2435</v>
      </c>
      <c r="F434" s="41" t="s">
        <v>1972</v>
      </c>
    </row>
    <row r="435" spans="1:6" ht="45" x14ac:dyDescent="0.25">
      <c r="A435" s="40" t="s">
        <v>2744</v>
      </c>
      <c r="B435" s="20" t="str">
        <f t="shared" si="6"/>
        <v>33110 - Reparación y mantenimiento de productos de metal, excepto maquinaria y equipo {Fabricación de artículos de cuchillería, herramientas de mano y artículos de ferretería
}_0428</v>
      </c>
      <c r="C435" s="21">
        <v>33110</v>
      </c>
      <c r="D435" s="22" t="s">
        <v>788</v>
      </c>
      <c r="E435" s="22" t="s">
        <v>2563</v>
      </c>
      <c r="F435" s="41" t="s">
        <v>1972</v>
      </c>
    </row>
    <row r="436" spans="1:6" ht="30" x14ac:dyDescent="0.25">
      <c r="A436" s="40" t="s">
        <v>2745</v>
      </c>
      <c r="B436" s="20" t="str">
        <f t="shared" si="6"/>
        <v>33110 - Reparación y mantenimiento de productos de metal, excepto maquinaria y equipo {Fabricación de envases metálicos
}_0429</v>
      </c>
      <c r="C436" s="21">
        <v>33110</v>
      </c>
      <c r="D436" s="22" t="s">
        <v>788</v>
      </c>
      <c r="E436" s="22" t="s">
        <v>2568</v>
      </c>
      <c r="F436" s="41" t="s">
        <v>1972</v>
      </c>
    </row>
    <row r="437" spans="1:6" ht="30" x14ac:dyDescent="0.25">
      <c r="A437" s="40" t="s">
        <v>2746</v>
      </c>
      <c r="B437" s="20" t="str">
        <f t="shared" si="6"/>
        <v>33110 - Reparación y mantenimiento de productos de metal, excepto maquinaria y equipo {Fabricación de productos metálicos n.c.p.
}_0430</v>
      </c>
      <c r="C437" s="21">
        <v>33110</v>
      </c>
      <c r="D437" s="22" t="s">
        <v>788</v>
      </c>
      <c r="E437" s="22" t="s">
        <v>2570</v>
      </c>
      <c r="F437" s="41" t="s">
        <v>1972</v>
      </c>
    </row>
    <row r="438" spans="1:6" ht="30" x14ac:dyDescent="0.25">
      <c r="A438" s="40" t="s">
        <v>2747</v>
      </c>
      <c r="B438" s="20" t="str">
        <f t="shared" si="6"/>
        <v>33110 - Reparación y mantenimiento de productos de metal, excepto maquinaria y equipo {Fabricación de armas y municiones
}_0431</v>
      </c>
      <c r="C438" s="23">
        <v>33110</v>
      </c>
      <c r="D438" s="24" t="s">
        <v>788</v>
      </c>
      <c r="E438" s="24" t="s">
        <v>2557</v>
      </c>
      <c r="F438" s="42" t="s">
        <v>2795</v>
      </c>
    </row>
    <row r="439" spans="1:6" ht="45" x14ac:dyDescent="0.25">
      <c r="A439" s="40" t="s">
        <v>2748</v>
      </c>
      <c r="B439" s="20" t="str">
        <f t="shared" si="6"/>
        <v>33110 - Reparación y mantenimiento de productos de metal, excepto maquinaria y equipo {Fabricación de otros tipos de maquinaria de uso especial n.c.p.
}_0432</v>
      </c>
      <c r="C439" s="23">
        <v>33110</v>
      </c>
      <c r="D439" s="24" t="s">
        <v>788</v>
      </c>
      <c r="E439" s="24" t="s">
        <v>2566</v>
      </c>
      <c r="F439" s="42" t="s">
        <v>2795</v>
      </c>
    </row>
    <row r="440" spans="1:6" ht="30" x14ac:dyDescent="0.25">
      <c r="A440" s="40" t="s">
        <v>2749</v>
      </c>
      <c r="B440" s="20" t="str">
        <f t="shared" si="6"/>
        <v>33121 - Reparación y mantenimiento de maquinaria de uso general {Fabricación de bombas; compresores; grifos y válvulas
}_0433</v>
      </c>
      <c r="C440" s="21">
        <v>33121</v>
      </c>
      <c r="D440" s="22" t="s">
        <v>790</v>
      </c>
      <c r="E440" s="22" t="s">
        <v>2640</v>
      </c>
      <c r="F440" s="41" t="s">
        <v>1972</v>
      </c>
    </row>
    <row r="441" spans="1:6" ht="45" x14ac:dyDescent="0.25">
      <c r="A441" s="40" t="s">
        <v>2750</v>
      </c>
      <c r="B441" s="20" t="str">
        <f t="shared" si="6"/>
        <v>33121 - Reparación y mantenimiento de maquinaria de uso general {Fabricación de cojinetes; engranajes; trenes de engranaje y piezas de transmisión
}_0434</v>
      </c>
      <c r="C441" s="21">
        <v>33121</v>
      </c>
      <c r="D441" s="22" t="s">
        <v>790</v>
      </c>
      <c r="E441" s="22" t="s">
        <v>2643</v>
      </c>
      <c r="F441" s="41" t="s">
        <v>1972</v>
      </c>
    </row>
    <row r="442" spans="1:6" ht="30" x14ac:dyDescent="0.25">
      <c r="A442" s="40" t="s">
        <v>2751</v>
      </c>
      <c r="B442" s="20" t="str">
        <f t="shared" si="6"/>
        <v>33121 - Reparación y mantenimiento de maquinaria de uso general {Fabricación de hornos; hogares y quemadores
}_0435</v>
      </c>
      <c r="C442" s="21">
        <v>33121</v>
      </c>
      <c r="D442" s="22" t="s">
        <v>790</v>
      </c>
      <c r="E442" s="22" t="s">
        <v>2645</v>
      </c>
      <c r="F442" s="41" t="s">
        <v>1972</v>
      </c>
    </row>
    <row r="443" spans="1:6" ht="30" x14ac:dyDescent="0.25">
      <c r="A443" s="40" t="s">
        <v>2752</v>
      </c>
      <c r="B443" s="20" t="str">
        <f t="shared" si="6"/>
        <v>33121 - Reparación y mantenimiento de maquinaria de uso general {Fabricación de equipo de elevación y manipulación
}_0436</v>
      </c>
      <c r="C443" s="21">
        <v>33121</v>
      </c>
      <c r="D443" s="22" t="s">
        <v>790</v>
      </c>
      <c r="E443" s="22" t="s">
        <v>2753</v>
      </c>
      <c r="F443" s="41" t="s">
        <v>1972</v>
      </c>
    </row>
    <row r="444" spans="1:6" ht="30" x14ac:dyDescent="0.25">
      <c r="A444" s="40" t="s">
        <v>2754</v>
      </c>
      <c r="B444" s="20" t="str">
        <f t="shared" si="6"/>
        <v>33121 - Reparación y mantenimiento de maquinaria de uso general {Fabricación de máquinas herramienta
}_0437</v>
      </c>
      <c r="C444" s="21">
        <v>33121</v>
      </c>
      <c r="D444" s="22" t="s">
        <v>790</v>
      </c>
      <c r="E444" s="22" t="s">
        <v>2630</v>
      </c>
      <c r="F444" s="41" t="s">
        <v>1972</v>
      </c>
    </row>
    <row r="445" spans="1:6" ht="30" x14ac:dyDescent="0.25">
      <c r="A445" s="40" t="s">
        <v>2755</v>
      </c>
      <c r="B445" s="20" t="str">
        <f t="shared" si="6"/>
        <v>33121 - Reparación y mantenimiento de maquinaria de uso general {Fabricación de equipo de transporte n.c.p.
}_0438</v>
      </c>
      <c r="C445" s="21">
        <v>33121</v>
      </c>
      <c r="D445" s="22" t="s">
        <v>790</v>
      </c>
      <c r="E445" s="22" t="s">
        <v>2649</v>
      </c>
      <c r="F445" s="41" t="s">
        <v>1972</v>
      </c>
    </row>
    <row r="446" spans="1:6" ht="45" x14ac:dyDescent="0.25">
      <c r="A446" s="40" t="s">
        <v>2756</v>
      </c>
      <c r="B446" s="20" t="str">
        <f t="shared" si="6"/>
        <v>33121 - Reparación y mantenimiento de maquinaria de uso general {Fabricación de motores y turbinas, excepto motores para aeronaves, vehículos automotores y motocicletas
}_0439</v>
      </c>
      <c r="C446" s="23">
        <v>33121</v>
      </c>
      <c r="D446" s="24" t="s">
        <v>790</v>
      </c>
      <c r="E446" s="24" t="s">
        <v>2638</v>
      </c>
      <c r="F446" s="42" t="s">
        <v>2795</v>
      </c>
    </row>
    <row r="447" spans="1:6" ht="45" x14ac:dyDescent="0.25">
      <c r="A447" s="40" t="s">
        <v>2757</v>
      </c>
      <c r="B447" s="20" t="str">
        <f t="shared" si="6"/>
        <v>33121 - Reparación y mantenimiento de maquinaria de uso general {Mantenimiento y reparación de maquinaria de oficina, contabilidad e informática
}_0440</v>
      </c>
      <c r="C447" s="25">
        <v>33121</v>
      </c>
      <c r="D447" s="26" t="s">
        <v>790</v>
      </c>
      <c r="E447" s="26" t="s">
        <v>2758</v>
      </c>
      <c r="F447" s="43" t="s">
        <v>2830</v>
      </c>
    </row>
    <row r="448" spans="1:6" ht="30" x14ac:dyDescent="0.25">
      <c r="A448" s="40" t="s">
        <v>2759</v>
      </c>
      <c r="B448" s="20" t="str">
        <f t="shared" si="6"/>
        <v>33122 - Reparación y mantenimiento de maquinaria y equipo de uso agropecuario y forestal {Fabricación de tractores
}_0441</v>
      </c>
      <c r="C448" s="21">
        <v>33122</v>
      </c>
      <c r="D448" s="22" t="s">
        <v>792</v>
      </c>
      <c r="E448" s="22" t="s">
        <v>2656</v>
      </c>
      <c r="F448" s="41" t="s">
        <v>1972</v>
      </c>
    </row>
    <row r="449" spans="1:6" ht="45" x14ac:dyDescent="0.25">
      <c r="A449" s="40" t="s">
        <v>2760</v>
      </c>
      <c r="B449" s="20" t="str">
        <f t="shared" si="6"/>
        <v>33122 - Reparación y mantenimiento de maquinaria y equipo de uso agropecuario y forestal {Fabricación de maquinaria agropecuaria y forestal, excepto tractores
}_0442</v>
      </c>
      <c r="C449" s="21">
        <v>33122</v>
      </c>
      <c r="D449" s="22" t="s">
        <v>792</v>
      </c>
      <c r="E449" s="22" t="s">
        <v>2659</v>
      </c>
      <c r="F449" s="41" t="s">
        <v>1972</v>
      </c>
    </row>
    <row r="450" spans="1:6" ht="45" x14ac:dyDescent="0.25">
      <c r="A450" s="40" t="s">
        <v>2761</v>
      </c>
      <c r="B450" s="20" t="str">
        <f t="shared" si="6"/>
        <v>33129 - Reparación y mantenimiento de maquinaria de uso especial n.c.p {Fabricación de maquinaria para la elaboración de alimentos, bebidas y tabaco
}_0443</v>
      </c>
      <c r="C450" s="21">
        <v>33129</v>
      </c>
      <c r="D450" s="22" t="s">
        <v>2762</v>
      </c>
      <c r="E450" s="27" t="s">
        <v>2668</v>
      </c>
      <c r="F450" s="41" t="s">
        <v>1972</v>
      </c>
    </row>
    <row r="451" spans="1:6" ht="45" x14ac:dyDescent="0.25">
      <c r="A451" s="40" t="s">
        <v>2763</v>
      </c>
      <c r="B451" s="20" t="str">
        <f t="shared" si="6"/>
        <v>33129 - Reparación y mantenimiento de maquinaria de uso especial n.c.p {Fabricación de maquinaria para la elaboración de productos textiles, prendas de vestir y cueros
}_0444</v>
      </c>
      <c r="C451" s="21">
        <v>33129</v>
      </c>
      <c r="D451" s="22" t="s">
        <v>2762</v>
      </c>
      <c r="E451" s="22" t="s">
        <v>2670</v>
      </c>
      <c r="F451" s="41" t="s">
        <v>1972</v>
      </c>
    </row>
    <row r="452" spans="1:6" ht="30" x14ac:dyDescent="0.25">
      <c r="A452" s="40" t="s">
        <v>2764</v>
      </c>
      <c r="B452" s="20" t="str">
        <f t="shared" si="6"/>
        <v>33129 - Reparación y mantenimiento de maquinaria de uso especial n.c.p {Fabricación de maquinaria metalúrgica
}_0445</v>
      </c>
      <c r="C452" s="23">
        <v>33129</v>
      </c>
      <c r="D452" s="24" t="s">
        <v>2762</v>
      </c>
      <c r="E452" s="24" t="s">
        <v>2664</v>
      </c>
      <c r="F452" s="42" t="s">
        <v>2795</v>
      </c>
    </row>
    <row r="453" spans="1:6" ht="45" x14ac:dyDescent="0.25">
      <c r="A453" s="40" t="s">
        <v>2765</v>
      </c>
      <c r="B453" s="20" t="str">
        <f t="shared" si="6"/>
        <v>33129 - Reparación y mantenimiento de maquinaria de uso especial n.c.p {Fabricación de maquinaria para la explotación de minas y canteras y para obras de construcción
}_0446</v>
      </c>
      <c r="C453" s="23">
        <v>33129</v>
      </c>
      <c r="D453" s="24" t="s">
        <v>2762</v>
      </c>
      <c r="E453" s="24" t="s">
        <v>2666</v>
      </c>
      <c r="F453" s="42" t="s">
        <v>2795</v>
      </c>
    </row>
    <row r="454" spans="1:6" ht="45" x14ac:dyDescent="0.25">
      <c r="A454" s="40" t="s">
        <v>2766</v>
      </c>
      <c r="B454" s="20" t="str">
        <f t="shared" si="6"/>
        <v>33129 - Reparación y mantenimiento de maquinaria de uso especial n.c.p {Fabricación de otros tipos de maquinaria de uso especial n.c.p.
}_0447</v>
      </c>
      <c r="C454" s="23">
        <v>33129</v>
      </c>
      <c r="D454" s="24" t="s">
        <v>2762</v>
      </c>
      <c r="E454" s="24" t="s">
        <v>2566</v>
      </c>
      <c r="F454" s="42" t="s">
        <v>2795</v>
      </c>
    </row>
    <row r="455" spans="1:6" ht="45" x14ac:dyDescent="0.25">
      <c r="A455" s="40" t="s">
        <v>2767</v>
      </c>
      <c r="B455" s="20" t="str">
        <f t="shared" si="6"/>
        <v>33129 - Reparación y mantenimiento de maquinaria de uso especial n.c.p {Industrias manufactureras n.c.p.
(Incluye la fabricación de cochecitos para bebé, termos, velas, fósforos, pelucas, etc.)}_0448</v>
      </c>
      <c r="C455" s="25">
        <v>33129</v>
      </c>
      <c r="D455" s="26" t="s">
        <v>2762</v>
      </c>
      <c r="E455" s="26" t="s">
        <v>2482</v>
      </c>
      <c r="F455" s="43" t="s">
        <v>2830</v>
      </c>
    </row>
    <row r="456" spans="1:6" ht="60" x14ac:dyDescent="0.25">
      <c r="A456" s="40" t="s">
        <v>2768</v>
      </c>
      <c r="B456" s="20" t="str">
        <f t="shared" ref="B456:B519" si="7">+CONCATENATE(C456," - ",D456," {",E456,"}_",A456)</f>
        <v>33130 - Reparación y mantenimiento de instrumentos médicos, ópticos y de precisión; equipo fotográfico, aparatos para medir, ensayar o navegar; relojes excepto para uso personal o doméstico {Fabricación de transmisores de radio y televisión y de aparatos para telefonía y telegrafía con hilos
}_0449</v>
      </c>
      <c r="C456" s="21">
        <v>33130</v>
      </c>
      <c r="D456" s="22" t="s">
        <v>2769</v>
      </c>
      <c r="E456" s="22" t="s">
        <v>2575</v>
      </c>
      <c r="F456" s="41" t="s">
        <v>1972</v>
      </c>
    </row>
    <row r="457" spans="1:6" ht="60" x14ac:dyDescent="0.25">
      <c r="A457" s="40" t="s">
        <v>2770</v>
      </c>
      <c r="B457" s="20" t="str">
        <f t="shared" si="7"/>
        <v>33130 - Reparación y mantenimiento de instrumentos médicos, ópticos y de precisión; equipo fotográfico, aparatos para medir, ensayar o navegar; relojes excepto para uso personal o doméstico {Fabricación de equipo médico y quirúrgico y de aparatos ortopédicos
}_0450</v>
      </c>
      <c r="C457" s="21">
        <v>33130</v>
      </c>
      <c r="D457" s="22" t="s">
        <v>2769</v>
      </c>
      <c r="E457" s="22" t="s">
        <v>2602</v>
      </c>
      <c r="F457" s="41" t="s">
        <v>1972</v>
      </c>
    </row>
    <row r="458" spans="1:6" ht="60" x14ac:dyDescent="0.25">
      <c r="A458" s="40" t="s">
        <v>2771</v>
      </c>
      <c r="B458" s="20" t="str">
        <f t="shared" si="7"/>
        <v>33130 - Reparación y mantenimiento de instrumentos médicos, ópticos y de precisión; equipo fotográfico, aparatos para medir, ensayar o navegar; relojes excepto para uso personal o doméstico {Fabricación de equipo de control de procesos industriales
}_0451</v>
      </c>
      <c r="C458" s="21">
        <v>33130</v>
      </c>
      <c r="D458" s="22" t="s">
        <v>2769</v>
      </c>
      <c r="E458" s="22" t="s">
        <v>2595</v>
      </c>
      <c r="F458" s="41" t="s">
        <v>1972</v>
      </c>
    </row>
    <row r="459" spans="1:6" ht="60" x14ac:dyDescent="0.25">
      <c r="A459" s="40" t="s">
        <v>2772</v>
      </c>
      <c r="B459" s="20" t="str">
        <f t="shared" si="7"/>
        <v>33130 - Reparación y mantenimiento de instrumentos médicos, ópticos y de precisión; equipo fotográfico, aparatos para medir, ensayar o navegar; relojes excepto para uso personal o doméstico {Fabricación de instrumentos de óptica y equipo fotográfico
}_0452</v>
      </c>
      <c r="C459" s="21">
        <v>33130</v>
      </c>
      <c r="D459" s="22" t="s">
        <v>2769</v>
      </c>
      <c r="E459" s="22" t="s">
        <v>2608</v>
      </c>
      <c r="F459" s="41" t="s">
        <v>1972</v>
      </c>
    </row>
    <row r="460" spans="1:6" ht="60" x14ac:dyDescent="0.25">
      <c r="A460" s="40" t="s">
        <v>2773</v>
      </c>
      <c r="B460" s="20" t="str">
        <f t="shared" si="7"/>
        <v>33130 - Reparación y mantenimiento de instrumentos médicos, ópticos y de precisión; equipo fotográfico, aparatos para medir, ensayar o navegar; relojes excepto para uso personal o doméstico {Fabricación de equipo eléctrico n.c.p.
}_0453</v>
      </c>
      <c r="C460" s="23">
        <v>33130</v>
      </c>
      <c r="D460" s="24" t="s">
        <v>2769</v>
      </c>
      <c r="E460" s="24" t="s">
        <v>2587</v>
      </c>
      <c r="F460" s="42" t="s">
        <v>2795</v>
      </c>
    </row>
    <row r="461" spans="1:6" ht="60" x14ac:dyDescent="0.25">
      <c r="A461" s="40" t="s">
        <v>2774</v>
      </c>
      <c r="B461" s="20" t="str">
        <f t="shared" si="7"/>
        <v>33130 - Reparación y mantenimiento de instrumentos médicos, ópticos y de precisión; equipo fotográfico, aparatos para medir, ensayar o navegar; relojes excepto para uso personal o doméstico {Fabricación de instrumentos y aparatos para medir, verificar, ensayar, navegar y otros fines, excepto el equipo de control de procesos industriales
}_0454</v>
      </c>
      <c r="C461" s="25">
        <v>33130</v>
      </c>
      <c r="D461" s="26" t="s">
        <v>2769</v>
      </c>
      <c r="E461" s="26" t="s">
        <v>2598</v>
      </c>
      <c r="F461" s="43" t="s">
        <v>2830</v>
      </c>
    </row>
    <row r="462" spans="1:6" ht="45" x14ac:dyDescent="0.25">
      <c r="A462" s="40" t="s">
        <v>2775</v>
      </c>
      <c r="B462" s="20" t="str">
        <f t="shared" si="7"/>
        <v>33140 - Reparación y mantenimiento de maquinaria y aparatos eléctricos {Fabricación de productos plásticos en formas básicas y artículos de plástico n.c.p., excepto muebles
}_0455</v>
      </c>
      <c r="C462" s="21">
        <v>33140</v>
      </c>
      <c r="D462" s="22" t="s">
        <v>798</v>
      </c>
      <c r="E462" s="22" t="s">
        <v>2504</v>
      </c>
      <c r="F462" s="41" t="s">
        <v>1972</v>
      </c>
    </row>
    <row r="463" spans="1:6" ht="30" x14ac:dyDescent="0.25">
      <c r="A463" s="40" t="s">
        <v>2776</v>
      </c>
      <c r="B463" s="20" t="str">
        <f t="shared" si="7"/>
        <v>33140 - Reparación y mantenimiento de maquinaria y aparatos eléctricos {Fabricación de máquinas herramienta
}_0456</v>
      </c>
      <c r="C463" s="21">
        <v>33140</v>
      </c>
      <c r="D463" s="22" t="s">
        <v>798</v>
      </c>
      <c r="E463" s="22" t="s">
        <v>2630</v>
      </c>
      <c r="F463" s="41" t="s">
        <v>1972</v>
      </c>
    </row>
    <row r="464" spans="1:6" ht="45" x14ac:dyDescent="0.25">
      <c r="A464" s="40" t="s">
        <v>2777</v>
      </c>
      <c r="B464" s="20" t="str">
        <f t="shared" si="7"/>
        <v>33140 - Reparación y mantenimiento de maquinaria y aparatos eléctricos {Fabricación de tubos, válvulas y otros componentes electrónicos
}_0457</v>
      </c>
      <c r="C464" s="21">
        <v>33140</v>
      </c>
      <c r="D464" s="22" t="s">
        <v>798</v>
      </c>
      <c r="E464" s="22" t="s">
        <v>2573</v>
      </c>
      <c r="F464" s="41" t="s">
        <v>1972</v>
      </c>
    </row>
    <row r="465" spans="1:6" ht="45" x14ac:dyDescent="0.25">
      <c r="A465" s="40" t="s">
        <v>2778</v>
      </c>
      <c r="B465" s="20" t="str">
        <f t="shared" si="7"/>
        <v>33140 - Reparación y mantenimiento de maquinaria y aparatos eléctricos {Fabricación de motores, generadores y transformadores eléctricos
}_0458</v>
      </c>
      <c r="C465" s="23">
        <v>33140</v>
      </c>
      <c r="D465" s="24" t="s">
        <v>798</v>
      </c>
      <c r="E465" s="24" t="s">
        <v>2577</v>
      </c>
      <c r="F465" s="42" t="s">
        <v>2795</v>
      </c>
    </row>
    <row r="466" spans="1:6" ht="45" x14ac:dyDescent="0.25">
      <c r="A466" s="40" t="s">
        <v>2779</v>
      </c>
      <c r="B466" s="20" t="str">
        <f t="shared" si="7"/>
        <v>33140 - Reparación y mantenimiento de maquinaria y aparatos eléctricos {Fabricación de aparatos de distribución y control de la energía eléctrica
}_0459</v>
      </c>
      <c r="C466" s="23">
        <v>33140</v>
      </c>
      <c r="D466" s="24" t="s">
        <v>798</v>
      </c>
      <c r="E466" s="24" t="s">
        <v>2579</v>
      </c>
      <c r="F466" s="42" t="s">
        <v>2795</v>
      </c>
    </row>
    <row r="467" spans="1:6" ht="30" x14ac:dyDescent="0.25">
      <c r="A467" s="40" t="s">
        <v>2780</v>
      </c>
      <c r="B467" s="20" t="str">
        <f t="shared" si="7"/>
        <v>33140 - Reparación y mantenimiento de maquinaria y aparatos eléctricos {Fabricación de acumuladores, pilas y baterías primarias
}_0460</v>
      </c>
      <c r="C467" s="23">
        <v>33140</v>
      </c>
      <c r="D467" s="24" t="s">
        <v>798</v>
      </c>
      <c r="E467" s="24" t="s">
        <v>2615</v>
      </c>
      <c r="F467" s="42" t="s">
        <v>2795</v>
      </c>
    </row>
    <row r="468" spans="1:6" ht="30" x14ac:dyDescent="0.25">
      <c r="A468" s="40" t="s">
        <v>2781</v>
      </c>
      <c r="B468" s="20" t="str">
        <f t="shared" si="7"/>
        <v>33140 - Reparación y mantenimiento de maquinaria y aparatos eléctricos {Fabricación de equipo eléctrico n.c.p.
}_0461</v>
      </c>
      <c r="C468" s="23">
        <v>33140</v>
      </c>
      <c r="D468" s="24" t="s">
        <v>798</v>
      </c>
      <c r="E468" s="24" t="s">
        <v>2587</v>
      </c>
      <c r="F468" s="42" t="s">
        <v>2795</v>
      </c>
    </row>
    <row r="469" spans="1:6" ht="45" x14ac:dyDescent="0.25">
      <c r="A469" s="40" t="s">
        <v>2782</v>
      </c>
      <c r="B469" s="20" t="str">
        <f t="shared" si="7"/>
        <v>33190 - Reparación y mantenimiento de maquinaria y equipo n.c.p. {Fabricación de artículos confeccionados de materiales textiles, excepto prendas de vestir
}_0462</v>
      </c>
      <c r="C469" s="21">
        <v>33190</v>
      </c>
      <c r="D469" s="22" t="s">
        <v>2783</v>
      </c>
      <c r="E469" s="22" t="s">
        <v>2367</v>
      </c>
      <c r="F469" s="41" t="s">
        <v>1972</v>
      </c>
    </row>
    <row r="470" spans="1:6" ht="30" x14ac:dyDescent="0.25">
      <c r="A470" s="40" t="s">
        <v>2784</v>
      </c>
      <c r="B470" s="20" t="str">
        <f t="shared" si="7"/>
        <v>33190 - Reparación y mantenimiento de maquinaria y equipo n.c.p. {Fabricación de recipientes de madera
}_0463</v>
      </c>
      <c r="C470" s="21">
        <v>33190</v>
      </c>
      <c r="D470" s="22" t="s">
        <v>2783</v>
      </c>
      <c r="E470" s="22" t="s">
        <v>2415</v>
      </c>
      <c r="F470" s="41" t="s">
        <v>1972</v>
      </c>
    </row>
    <row r="471" spans="1:6" ht="45" x14ac:dyDescent="0.25">
      <c r="A471" s="40" t="s">
        <v>2785</v>
      </c>
      <c r="B471" s="20" t="str">
        <f t="shared" si="7"/>
        <v>33190 - Reparación y mantenimiento de maquinaria y equipo n.c.p. {Fabricación de equipo médico y quirúrgico y de aparatos ortopédicos
}_0464</v>
      </c>
      <c r="C471" s="21">
        <v>33190</v>
      </c>
      <c r="D471" s="22" t="s">
        <v>2783</v>
      </c>
      <c r="E471" s="22" t="s">
        <v>2602</v>
      </c>
      <c r="F471" s="41" t="s">
        <v>1972</v>
      </c>
    </row>
    <row r="472" spans="1:6" ht="30" x14ac:dyDescent="0.25">
      <c r="A472" s="40" t="s">
        <v>2786</v>
      </c>
      <c r="B472" s="20" t="str">
        <f t="shared" si="7"/>
        <v>33190 - Reparación y mantenimiento de maquinaria y equipo n.c.p. {Fabricación de relojes
}_0465</v>
      </c>
      <c r="C472" s="21">
        <v>33190</v>
      </c>
      <c r="D472" s="22" t="s">
        <v>2783</v>
      </c>
      <c r="E472" s="22" t="s">
        <v>2600</v>
      </c>
      <c r="F472" s="41" t="s">
        <v>1972</v>
      </c>
    </row>
    <row r="473" spans="1:6" ht="30" x14ac:dyDescent="0.25">
      <c r="A473" s="40" t="s">
        <v>2787</v>
      </c>
      <c r="B473" s="20" t="str">
        <f t="shared" si="7"/>
        <v>33190 - Reparación y mantenimiento de maquinaria y equipo n.c.p. {Fabricación de productos minerales no metálicos n.c.p.
}_0466</v>
      </c>
      <c r="C473" s="23">
        <v>33190</v>
      </c>
      <c r="D473" s="24" t="s">
        <v>2783</v>
      </c>
      <c r="E473" s="24" t="s">
        <v>2537</v>
      </c>
      <c r="F473" s="42" t="s">
        <v>2795</v>
      </c>
    </row>
    <row r="474" spans="1:6" ht="30" x14ac:dyDescent="0.25">
      <c r="A474" s="40" t="s">
        <v>2788</v>
      </c>
      <c r="B474" s="20" t="str">
        <f t="shared" si="7"/>
        <v>33190 - Reparación y mantenimiento de maquinaria y equipo n.c.p. {Fabricación de instrumentos de música
}_0467</v>
      </c>
      <c r="C474" s="25">
        <v>33190</v>
      </c>
      <c r="D474" s="26" t="s">
        <v>2783</v>
      </c>
      <c r="E474" s="26" t="s">
        <v>2716</v>
      </c>
      <c r="F474" s="43" t="s">
        <v>2830</v>
      </c>
    </row>
    <row r="475" spans="1:6" ht="30" x14ac:dyDescent="0.25">
      <c r="A475" s="40" t="s">
        <v>2789</v>
      </c>
      <c r="B475" s="20" t="str">
        <f t="shared" si="7"/>
        <v>33190 - Reparación y mantenimiento de maquinaria y equipo n.c.p. {Fabricación de juegos y juguetes
}_0468</v>
      </c>
      <c r="C475" s="25">
        <v>33190</v>
      </c>
      <c r="D475" s="26" t="s">
        <v>2783</v>
      </c>
      <c r="E475" s="26" t="s">
        <v>2591</v>
      </c>
      <c r="F475" s="43" t="s">
        <v>2830</v>
      </c>
    </row>
    <row r="476" spans="1:6" ht="30" x14ac:dyDescent="0.25">
      <c r="A476" s="40" t="s">
        <v>2790</v>
      </c>
      <c r="B476" s="20" t="str">
        <f t="shared" si="7"/>
        <v>33200 - Instalación de maquinaria y equipos industriales {Fabricación de generadores de vapor
}_0469</v>
      </c>
      <c r="C476" s="21">
        <v>33200</v>
      </c>
      <c r="D476" s="22" t="s">
        <v>802</v>
      </c>
      <c r="E476" s="22" t="s">
        <v>2555</v>
      </c>
      <c r="F476" s="41" t="s">
        <v>1972</v>
      </c>
    </row>
    <row r="477" spans="1:6" ht="30" x14ac:dyDescent="0.25">
      <c r="A477" s="40" t="s">
        <v>2791</v>
      </c>
      <c r="B477" s="20" t="str">
        <f t="shared" si="7"/>
        <v>33200 - Instalación de maquinaria y equipos industriales {Fabricación de bombas; compresores; grifos y válvulas
}_0470</v>
      </c>
      <c r="C477" s="21">
        <v>33200</v>
      </c>
      <c r="D477" s="22" t="s">
        <v>802</v>
      </c>
      <c r="E477" s="22" t="s">
        <v>2640</v>
      </c>
      <c r="F477" s="41" t="s">
        <v>1972</v>
      </c>
    </row>
    <row r="478" spans="1:6" ht="30" x14ac:dyDescent="0.25">
      <c r="A478" s="40" t="s">
        <v>2792</v>
      </c>
      <c r="B478" s="20" t="str">
        <f t="shared" si="7"/>
        <v>33200 - Instalación de maquinaria y equipos industriales {Fabricación de hornos; hogares y quemadores
}_0471</v>
      </c>
      <c r="C478" s="21">
        <v>33200</v>
      </c>
      <c r="D478" s="22" t="s">
        <v>802</v>
      </c>
      <c r="E478" s="22" t="s">
        <v>2645</v>
      </c>
      <c r="F478" s="41" t="s">
        <v>1972</v>
      </c>
    </row>
    <row r="479" spans="1:6" ht="45" x14ac:dyDescent="0.25">
      <c r="A479" s="40" t="s">
        <v>2793</v>
      </c>
      <c r="B479" s="20" t="str">
        <f t="shared" si="7"/>
        <v>33200 - Instalación de maquinaria y equipos industriales {Fabricación de maquinaria agropecuaria y forestal, excepto tractores
}_0472</v>
      </c>
      <c r="C479" s="21">
        <v>33200</v>
      </c>
      <c r="D479" s="22" t="s">
        <v>802</v>
      </c>
      <c r="E479" s="22" t="s">
        <v>2659</v>
      </c>
      <c r="F479" s="41" t="s">
        <v>1972</v>
      </c>
    </row>
    <row r="480" spans="1:6" ht="30" x14ac:dyDescent="0.25">
      <c r="A480" s="40" t="s">
        <v>2794</v>
      </c>
      <c r="B480" s="20" t="str">
        <f t="shared" si="7"/>
        <v>33200 - Instalación de maquinaria y equipos industriales {Fabricación de máquinas herramienta
}_0473</v>
      </c>
      <c r="C480" s="21">
        <v>33200</v>
      </c>
      <c r="D480" s="22" t="s">
        <v>802</v>
      </c>
      <c r="E480" s="22" t="s">
        <v>2630</v>
      </c>
      <c r="F480" s="41" t="s">
        <v>1972</v>
      </c>
    </row>
    <row r="481" spans="1:6" ht="45" x14ac:dyDescent="0.25">
      <c r="A481" s="40" t="s">
        <v>2796</v>
      </c>
      <c r="B481" s="20" t="str">
        <f t="shared" si="7"/>
        <v>33200 - Instalación de maquinaria y equipos industriales {Fabricación de maquinaria para la elaboración de alimentos, bebidas y tabaco
}_0474</v>
      </c>
      <c r="C481" s="21">
        <v>33200</v>
      </c>
      <c r="D481" s="22" t="s">
        <v>802</v>
      </c>
      <c r="E481" s="27" t="s">
        <v>2668</v>
      </c>
      <c r="F481" s="41" t="s">
        <v>1972</v>
      </c>
    </row>
    <row r="482" spans="1:6" ht="45" x14ac:dyDescent="0.25">
      <c r="A482" s="40" t="s">
        <v>2797</v>
      </c>
      <c r="B482" s="20" t="str">
        <f t="shared" si="7"/>
        <v>33200 - Instalación de maquinaria y equipos industriales {Fabricación de maquinaria para la elaboración de productos textiles, prendas de vestir y cueros
}_0475</v>
      </c>
      <c r="C482" s="21">
        <v>33200</v>
      </c>
      <c r="D482" s="22" t="s">
        <v>802</v>
      </c>
      <c r="E482" s="22" t="s">
        <v>2670</v>
      </c>
      <c r="F482" s="41" t="s">
        <v>1972</v>
      </c>
    </row>
    <row r="483" spans="1:6" ht="45" x14ac:dyDescent="0.25">
      <c r="A483" s="40" t="s">
        <v>2798</v>
      </c>
      <c r="B483" s="20" t="str">
        <f t="shared" si="7"/>
        <v>33200 - Instalación de maquinaria y equipos industriales {Fabricación de transmisores de radio y televisión y de aparatos para telefonía y telegrafía con hilos
}_0476</v>
      </c>
      <c r="C483" s="21">
        <v>33200</v>
      </c>
      <c r="D483" s="22" t="s">
        <v>802</v>
      </c>
      <c r="E483" s="22" t="s">
        <v>2575</v>
      </c>
      <c r="F483" s="41" t="s">
        <v>1972</v>
      </c>
    </row>
    <row r="484" spans="1:6" ht="45" x14ac:dyDescent="0.25">
      <c r="A484" s="40" t="s">
        <v>2799</v>
      </c>
      <c r="B484" s="20" t="str">
        <f t="shared" si="7"/>
        <v>33200 - Instalación de maquinaria y equipos industriales {Fabricación de equipo médico y quirúrgico y de aparatos ortopédicos
}_0477</v>
      </c>
      <c r="C484" s="21">
        <v>33200</v>
      </c>
      <c r="D484" s="22" t="s">
        <v>802</v>
      </c>
      <c r="E484" s="22" t="s">
        <v>2602</v>
      </c>
      <c r="F484" s="41" t="s">
        <v>1972</v>
      </c>
    </row>
    <row r="485" spans="1:6" ht="45" x14ac:dyDescent="0.25">
      <c r="A485" s="40" t="s">
        <v>2800</v>
      </c>
      <c r="B485" s="20" t="str">
        <f t="shared" si="7"/>
        <v>33200 - Instalación de maquinaria y equipos industriales {Fabricación de equipo de control de procesos industriales
}_0478</v>
      </c>
      <c r="C485" s="21">
        <v>33200</v>
      </c>
      <c r="D485" s="22" t="s">
        <v>802</v>
      </c>
      <c r="E485" s="22" t="s">
        <v>2595</v>
      </c>
      <c r="F485" s="41" t="s">
        <v>1972</v>
      </c>
    </row>
    <row r="486" spans="1:6" ht="45" x14ac:dyDescent="0.25">
      <c r="A486" s="40" t="s">
        <v>2801</v>
      </c>
      <c r="B486" s="20" t="str">
        <f t="shared" si="7"/>
        <v>33200 - Instalación de maquinaria y equipos industriales {Fabricación de motores y turbinas, excepto motores para aeronaves, vehículos automotores y motocicletas
}_0479</v>
      </c>
      <c r="C486" s="23">
        <v>33200</v>
      </c>
      <c r="D486" s="24" t="s">
        <v>802</v>
      </c>
      <c r="E486" s="24" t="s">
        <v>2638</v>
      </c>
      <c r="F486" s="42" t="s">
        <v>2795</v>
      </c>
    </row>
    <row r="487" spans="1:6" ht="30" x14ac:dyDescent="0.25">
      <c r="A487" s="40" t="s">
        <v>2802</v>
      </c>
      <c r="B487" s="20" t="str">
        <f t="shared" si="7"/>
        <v>33200 - Instalación de maquinaria y equipos industriales {Fabricación de maquinaria metalúrgica
}_0480</v>
      </c>
      <c r="C487" s="23">
        <v>33200</v>
      </c>
      <c r="D487" s="24" t="s">
        <v>802</v>
      </c>
      <c r="E487" s="24" t="s">
        <v>2664</v>
      </c>
      <c r="F487" s="42" t="s">
        <v>2795</v>
      </c>
    </row>
    <row r="488" spans="1:6" ht="45" x14ac:dyDescent="0.25">
      <c r="A488" s="40" t="s">
        <v>2803</v>
      </c>
      <c r="B488" s="20" t="str">
        <f t="shared" si="7"/>
        <v>33200 - Instalación de maquinaria y equipos industriales {Fabricación de maquinaria para la explotación de minas y canteras y para obras de construcción
}_0481</v>
      </c>
      <c r="C488" s="23">
        <v>33200</v>
      </c>
      <c r="D488" s="24" t="s">
        <v>802</v>
      </c>
      <c r="E488" s="24" t="s">
        <v>2666</v>
      </c>
      <c r="F488" s="42" t="s">
        <v>2795</v>
      </c>
    </row>
    <row r="489" spans="1:6" ht="45" x14ac:dyDescent="0.25">
      <c r="A489" s="40" t="s">
        <v>2804</v>
      </c>
      <c r="B489" s="20" t="str">
        <f t="shared" si="7"/>
        <v>33200 - Instalación de maquinaria y equipos industriales {Fabricación de otros tipos de maquinaria de uso especial n.c.p.
}_0482</v>
      </c>
      <c r="C489" s="23">
        <v>33200</v>
      </c>
      <c r="D489" s="24" t="s">
        <v>802</v>
      </c>
      <c r="E489" s="24" t="s">
        <v>2566</v>
      </c>
      <c r="F489" s="42" t="s">
        <v>2795</v>
      </c>
    </row>
    <row r="490" spans="1:6" ht="45" x14ac:dyDescent="0.25">
      <c r="A490" s="40" t="s">
        <v>2805</v>
      </c>
      <c r="B490" s="20" t="str">
        <f t="shared" si="7"/>
        <v>33200 - Instalación de maquinaria y equipos industriales {Fabricación de maquinaria de oficina, contabilidad e informática
}_0483</v>
      </c>
      <c r="C490" s="23">
        <v>33200</v>
      </c>
      <c r="D490" s="24" t="s">
        <v>802</v>
      </c>
      <c r="E490" s="24" t="s">
        <v>2584</v>
      </c>
      <c r="F490" s="42" t="s">
        <v>2795</v>
      </c>
    </row>
    <row r="491" spans="1:6" ht="45" x14ac:dyDescent="0.25">
      <c r="A491" s="40" t="s">
        <v>2806</v>
      </c>
      <c r="B491" s="20" t="str">
        <f t="shared" si="7"/>
        <v>33200 - Instalación de maquinaria y equipos industriales {Fabricación de motores, generadores y transformadores eléctricos
}_0484</v>
      </c>
      <c r="C491" s="23">
        <v>33200</v>
      </c>
      <c r="D491" s="24" t="s">
        <v>802</v>
      </c>
      <c r="E491" s="24" t="s">
        <v>2577</v>
      </c>
      <c r="F491" s="42" t="s">
        <v>2795</v>
      </c>
    </row>
    <row r="492" spans="1:6" ht="60" x14ac:dyDescent="0.25">
      <c r="A492" s="40" t="s">
        <v>2807</v>
      </c>
      <c r="B492" s="20" t="str">
        <f t="shared" si="7"/>
        <v>35111 - Generación de energía térmica convencional {Generación de energía térmica convencional
(Incluye la producción de energía eléctrica mediante máquinas turbo-gas, turbo vapor, ciclo combinado y turbo diesel)}_0485</v>
      </c>
      <c r="C492" s="23">
        <v>35111</v>
      </c>
      <c r="D492" s="24" t="s">
        <v>804</v>
      </c>
      <c r="E492" s="24" t="s">
        <v>2808</v>
      </c>
      <c r="F492" s="42" t="s">
        <v>2795</v>
      </c>
    </row>
    <row r="493" spans="1:6" ht="45" x14ac:dyDescent="0.25">
      <c r="A493" s="40" t="s">
        <v>2809</v>
      </c>
      <c r="B493" s="20" t="str">
        <f t="shared" si="7"/>
        <v>35112 - Generación de energía térmica nuclear {Generación de energía térmica nuclear
(Incluye la producción de energía eléctrica mediante combustible nuclear)}_0486</v>
      </c>
      <c r="C493" s="23">
        <v>35112</v>
      </c>
      <c r="D493" s="24" t="s">
        <v>806</v>
      </c>
      <c r="E493" s="24" t="s">
        <v>2810</v>
      </c>
      <c r="F493" s="42" t="s">
        <v>2795</v>
      </c>
    </row>
    <row r="494" spans="1:6" ht="45" x14ac:dyDescent="0.25">
      <c r="A494" s="40" t="s">
        <v>2811</v>
      </c>
      <c r="B494" s="20" t="str">
        <f t="shared" si="7"/>
        <v>35113 - Generación de energía hidráulica {Generación de energía hidráulica
(Incluye la producción de energía eléctrica mediante centrales de bombeo)}_0487</v>
      </c>
      <c r="C494" s="23">
        <v>35113</v>
      </c>
      <c r="D494" s="24" t="s">
        <v>808</v>
      </c>
      <c r="E494" s="24" t="s">
        <v>2812</v>
      </c>
      <c r="F494" s="42" t="s">
        <v>2795</v>
      </c>
    </row>
    <row r="495" spans="1:6" ht="60" x14ac:dyDescent="0.25">
      <c r="A495" s="40" t="s">
        <v>2813</v>
      </c>
      <c r="B495" s="20" t="str">
        <f t="shared" si="7"/>
        <v>35119 - Generación de energía n.c.p. {Generación de energía n.c.p.
(Incluye la producción de energía eléctrica mediante fuentes de energía solar, biomasa, eólica, geotérmica, mareomotriz, etc.)}_0488</v>
      </c>
      <c r="C495" s="23">
        <v>35119</v>
      </c>
      <c r="D495" s="24" t="s">
        <v>810</v>
      </c>
      <c r="E495" s="24" t="s">
        <v>2814</v>
      </c>
      <c r="F495" s="42" t="s">
        <v>2795</v>
      </c>
    </row>
    <row r="496" spans="1:6" ht="30" x14ac:dyDescent="0.25">
      <c r="A496" s="40" t="s">
        <v>2815</v>
      </c>
      <c r="B496" s="20" t="str">
        <f t="shared" si="7"/>
        <v>35120 - Transporte de energía eléctrica {Transporte de energía eléctrica
}_0489</v>
      </c>
      <c r="C496" s="23">
        <v>35120</v>
      </c>
      <c r="D496" s="24" t="s">
        <v>812</v>
      </c>
      <c r="E496" s="24" t="s">
        <v>2816</v>
      </c>
      <c r="F496" s="42" t="s">
        <v>2795</v>
      </c>
    </row>
    <row r="497" spans="1:6" ht="45" x14ac:dyDescent="0.25">
      <c r="A497" s="40" t="s">
        <v>2817</v>
      </c>
      <c r="B497" s="20" t="str">
        <f t="shared" si="7"/>
        <v>35131 - Comercio mayorista de energía eléctrica {Venta al por mayor en comisión o consignación de energía eléctrica, gas y combustibles
}_0490</v>
      </c>
      <c r="C497" s="21">
        <v>35131</v>
      </c>
      <c r="D497" s="22" t="s">
        <v>814</v>
      </c>
      <c r="E497" s="22" t="s">
        <v>2818</v>
      </c>
      <c r="F497" s="41" t="s">
        <v>1972</v>
      </c>
    </row>
    <row r="498" spans="1:6" ht="30" x14ac:dyDescent="0.25">
      <c r="A498" s="40" t="s">
        <v>2819</v>
      </c>
      <c r="B498" s="20" t="str">
        <f t="shared" si="7"/>
        <v>35132 - Distribución de energía eléctrica {Distribución y administración de energía eléctrica
}_0491</v>
      </c>
      <c r="C498" s="23">
        <v>35132</v>
      </c>
      <c r="D498" s="24" t="s">
        <v>816</v>
      </c>
      <c r="E498" s="24" t="s">
        <v>2820</v>
      </c>
      <c r="F498" s="42" t="s">
        <v>2795</v>
      </c>
    </row>
    <row r="499" spans="1:6" ht="45" x14ac:dyDescent="0.25">
      <c r="A499" s="40" t="s">
        <v>2821</v>
      </c>
      <c r="B499" s="20" t="str">
        <f t="shared" si="7"/>
        <v>35201 - Fabricación de gas y procesamiento de gas natural {Fabricación de gas y distribución de combustibles gaseosos por tuberías
}_0492</v>
      </c>
      <c r="C499" s="23">
        <v>35201</v>
      </c>
      <c r="D499" s="24" t="s">
        <v>818</v>
      </c>
      <c r="E499" s="24" t="s">
        <v>2822</v>
      </c>
      <c r="F499" s="42" t="s">
        <v>2795</v>
      </c>
    </row>
    <row r="500" spans="1:6" ht="45" x14ac:dyDescent="0.25">
      <c r="A500" s="40" t="s">
        <v>2823</v>
      </c>
      <c r="B500" s="20" t="str">
        <f t="shared" si="7"/>
        <v>35202 - Distribución de combustibles gaseosos por tuberías {Venta al por mayor en comisión o consignación de energía eléctrica, gas y combustibles
}_0493</v>
      </c>
      <c r="C500" s="23">
        <v>35202</v>
      </c>
      <c r="D500" s="24" t="s">
        <v>820</v>
      </c>
      <c r="E500" s="24" t="s">
        <v>2818</v>
      </c>
      <c r="F500" s="42" t="s">
        <v>2795</v>
      </c>
    </row>
    <row r="501" spans="1:6" ht="30" x14ac:dyDescent="0.25">
      <c r="A501" s="40" t="s">
        <v>2824</v>
      </c>
      <c r="B501" s="20" t="str">
        <f t="shared" si="7"/>
        <v>35300 - Suministro de vapor y aire acondicionado {Suministro de vapor y agua caliente
}_0494</v>
      </c>
      <c r="C501" s="21">
        <v>35300</v>
      </c>
      <c r="D501" s="22" t="s">
        <v>822</v>
      </c>
      <c r="E501" s="22" t="s">
        <v>2825</v>
      </c>
      <c r="F501" s="41" t="s">
        <v>1972</v>
      </c>
    </row>
    <row r="502" spans="1:6" ht="45" x14ac:dyDescent="0.25">
      <c r="A502" s="40" t="s">
        <v>2826</v>
      </c>
      <c r="B502" s="20" t="str">
        <f t="shared" si="7"/>
        <v>36001 - Captación, depuración y distribución de agua de fuentes subterráneas {Captación, depuración y distribución de agua de fuentes subterráneas
}_0495</v>
      </c>
      <c r="C502" s="23">
        <v>36001</v>
      </c>
      <c r="D502" s="24" t="s">
        <v>824</v>
      </c>
      <c r="E502" s="24" t="s">
        <v>2827</v>
      </c>
      <c r="F502" s="42" t="s">
        <v>2795</v>
      </c>
    </row>
    <row r="503" spans="1:6" ht="45" x14ac:dyDescent="0.25">
      <c r="A503" s="40" t="s">
        <v>2828</v>
      </c>
      <c r="B503" s="20" t="str">
        <f t="shared" si="7"/>
        <v>36002 - Captación, depuración y distribución de agua de fuentes superficiales {Captación, depuración y distribución de agua de fuentes superficiales
}_0496</v>
      </c>
      <c r="C503" s="23">
        <v>36002</v>
      </c>
      <c r="D503" s="24" t="s">
        <v>826</v>
      </c>
      <c r="E503" s="24" t="s">
        <v>2829</v>
      </c>
      <c r="F503" s="42" t="s">
        <v>2795</v>
      </c>
    </row>
    <row r="504" spans="1:6" ht="45" x14ac:dyDescent="0.25">
      <c r="A504" s="40" t="s">
        <v>2831</v>
      </c>
      <c r="B504" s="20" t="str">
        <f t="shared" si="7"/>
        <v>37000 - Servicios de depuración de aguas residuales, alcantarillado y cloacas {Servicios de depuración de aguas residuales, alcantarillado y cloacas
}_0497</v>
      </c>
      <c r="C504" s="23">
        <v>37000</v>
      </c>
      <c r="D504" s="24" t="s">
        <v>828</v>
      </c>
      <c r="E504" s="24" t="s">
        <v>2832</v>
      </c>
      <c r="F504" s="42" t="s">
        <v>2795</v>
      </c>
    </row>
    <row r="505" spans="1:6" ht="30" x14ac:dyDescent="0.25">
      <c r="A505" s="40" t="s">
        <v>2833</v>
      </c>
      <c r="B505" s="20" t="str">
        <f t="shared" si="7"/>
        <v>38110 - Recolección, transporte, tratamiento y disposición final de residuos no peligrosos {Fabricación de abonos y compuestos de nitrógeno
}_0498</v>
      </c>
      <c r="C505" s="23">
        <v>38110</v>
      </c>
      <c r="D505" s="24" t="s">
        <v>830</v>
      </c>
      <c r="E505" s="24" t="s">
        <v>2466</v>
      </c>
      <c r="F505" s="42" t="s">
        <v>2795</v>
      </c>
    </row>
    <row r="506" spans="1:6" ht="30" x14ac:dyDescent="0.25">
      <c r="A506" s="40" t="s">
        <v>2834</v>
      </c>
      <c r="B506" s="20" t="str">
        <f t="shared" si="7"/>
        <v>38110 - Recolección, transporte, tratamiento y disposición final de residuos no peligrosos {Recolección, reducción y eliminación de desperdicios
}_0499</v>
      </c>
      <c r="C506" s="23">
        <v>38110</v>
      </c>
      <c r="D506" s="24" t="s">
        <v>830</v>
      </c>
      <c r="E506" s="24" t="s">
        <v>2835</v>
      </c>
      <c r="F506" s="42" t="s">
        <v>2795</v>
      </c>
    </row>
    <row r="507" spans="1:6" ht="30" x14ac:dyDescent="0.25">
      <c r="A507" s="40" t="s">
        <v>2836</v>
      </c>
      <c r="B507" s="20" t="str">
        <f t="shared" si="7"/>
        <v>38120 - Recolección, transporte, tratamiento y disposición final de residuos peligrosos {Fabricación de combustible nuclear
}_0500</v>
      </c>
      <c r="C507" s="23">
        <v>38120</v>
      </c>
      <c r="D507" s="24" t="s">
        <v>832</v>
      </c>
      <c r="E507" s="24" t="s">
        <v>2454</v>
      </c>
      <c r="F507" s="42" t="s">
        <v>2795</v>
      </c>
    </row>
    <row r="508" spans="1:6" ht="30" x14ac:dyDescent="0.25">
      <c r="A508" s="40" t="s">
        <v>2837</v>
      </c>
      <c r="B508" s="20" t="str">
        <f t="shared" si="7"/>
        <v>38120 - Recolección, transporte, tratamiento y disposición final de residuos peligrosos {Recolección, reducción y eliminación de desperdicios
}_0501</v>
      </c>
      <c r="C508" s="23">
        <v>38120</v>
      </c>
      <c r="D508" s="24" t="s">
        <v>832</v>
      </c>
      <c r="E508" s="24" t="s">
        <v>2835</v>
      </c>
      <c r="F508" s="42" t="s">
        <v>2795</v>
      </c>
    </row>
    <row r="509" spans="1:6" ht="30" x14ac:dyDescent="0.25">
      <c r="A509" s="40" t="s">
        <v>2838</v>
      </c>
      <c r="B509" s="20" t="str">
        <f t="shared" si="7"/>
        <v>38201 - Recuperación de materiales y desechos metálicos {Reciclamiento de desperdicios y desechos metálicos
}_0502</v>
      </c>
      <c r="C509" s="23">
        <v>38201</v>
      </c>
      <c r="D509" s="24" t="s">
        <v>834</v>
      </c>
      <c r="E509" s="24" t="s">
        <v>2839</v>
      </c>
      <c r="F509" s="42" t="s">
        <v>2795</v>
      </c>
    </row>
    <row r="510" spans="1:6" ht="30" x14ac:dyDescent="0.25">
      <c r="A510" s="40" t="s">
        <v>2840</v>
      </c>
      <c r="B510" s="20" t="str">
        <f t="shared" si="7"/>
        <v>38202 - Recuperación de materiales y desechos no metálicos {Reciclamiento de desperdicios y desechos no metálicos
}_0503</v>
      </c>
      <c r="C510" s="23">
        <v>38202</v>
      </c>
      <c r="D510" s="24" t="s">
        <v>836</v>
      </c>
      <c r="E510" s="24" t="s">
        <v>2841</v>
      </c>
      <c r="F510" s="42" t="s">
        <v>2795</v>
      </c>
    </row>
    <row r="511" spans="1:6" ht="30" x14ac:dyDescent="0.25">
      <c r="A511" s="40" t="s">
        <v>2842</v>
      </c>
      <c r="B511" s="20" t="str">
        <f t="shared" si="7"/>
        <v>39000 - Descontaminación y otros servicios de gestión de residuos {Servicios de saneamiento público n.c.p.
}_0504</v>
      </c>
      <c r="C511" s="23">
        <v>39000</v>
      </c>
      <c r="D511" s="24" t="s">
        <v>838</v>
      </c>
      <c r="E511" s="24" t="s">
        <v>2843</v>
      </c>
      <c r="F511" s="42" t="s">
        <v>2795</v>
      </c>
    </row>
    <row r="512" spans="1:6" ht="90" x14ac:dyDescent="0.25">
      <c r="A512" s="40" t="s">
        <v>2844</v>
      </c>
      <c r="B512" s="20" t="str">
        <f t="shared" si="7"/>
        <v>41001 - Construcción, reforma y reparación de edificios residenciales {Construcción, reforma y reparación de edificios residenciales
(Incluye la construcción, reforma y reparación de viviendas unifamiliares y multifamiliares; bungalows, cabañas, casas de campo, departamentos, albergues para ancianos, niños, estudiantes, etc.)}_0505</v>
      </c>
      <c r="C512" s="21">
        <v>41001</v>
      </c>
      <c r="D512" s="22" t="s">
        <v>840</v>
      </c>
      <c r="E512" s="22" t="s">
        <v>2845</v>
      </c>
      <c r="F512" s="41" t="s">
        <v>1972</v>
      </c>
    </row>
    <row r="513" spans="1:6" ht="105" x14ac:dyDescent="0.25">
      <c r="A513" s="40" t="s">
        <v>2846</v>
      </c>
      <c r="B513" s="20" t="str">
        <f t="shared" si="7"/>
        <v>41002 - Construcción, reforma y reparación de edificios no residenciales {Construcción, reforma y reparación de edificios no residenciales
(Incluye construcción, reforma y reparación de restaurantes, bares, campamentos, bancos, oficinas, galerías comerciales, estaciones de servicio, edificios para tráfico y comunicaciones, garajes, edificios industriales y depósitos, escuelas, etc.)}_0506</v>
      </c>
      <c r="C513" s="21">
        <v>41002</v>
      </c>
      <c r="D513" s="22" t="s">
        <v>842</v>
      </c>
      <c r="E513" s="22" t="s">
        <v>2847</v>
      </c>
      <c r="F513" s="41" t="s">
        <v>1972</v>
      </c>
    </row>
    <row r="514" spans="1:6" ht="120" x14ac:dyDescent="0.25">
      <c r="A514" s="40" t="s">
        <v>2848</v>
      </c>
      <c r="B514" s="20" t="str">
        <f t="shared" si="7"/>
        <v>42100 - Construcción, reforma y reparación de obras de infraestructura para el transporte {Construcción, reforma y reparación de obras de infraestructura de transporte n.c.p. excepto los edificios para tráfico y comunicaciones, estaciones, terminales y edificios asociados
(Incluye la construcción, reforma y reparación de calles, autopistas, carreteras, puentes, túneles, vías férreas y pistas de aterrizaje, la señalización mediante pintura, etc.)}_0507</v>
      </c>
      <c r="C514" s="21">
        <v>42100</v>
      </c>
      <c r="D514" s="22" t="s">
        <v>844</v>
      </c>
      <c r="E514" s="22" t="s">
        <v>2849</v>
      </c>
      <c r="F514" s="41" t="s">
        <v>1972</v>
      </c>
    </row>
    <row r="515" spans="1:6" ht="30" x14ac:dyDescent="0.25">
      <c r="A515" s="40" t="s">
        <v>2850</v>
      </c>
      <c r="B515" s="20" t="str">
        <f t="shared" si="7"/>
        <v>42210 - Perforación de pozos de agua {Perforación de pozos de agua
}_0508</v>
      </c>
      <c r="C515" s="21">
        <v>42210</v>
      </c>
      <c r="D515" s="22" t="s">
        <v>2851</v>
      </c>
      <c r="E515" s="22" t="s">
        <v>2852</v>
      </c>
      <c r="F515" s="41" t="s">
        <v>1972</v>
      </c>
    </row>
    <row r="516" spans="1:6" ht="90" x14ac:dyDescent="0.25">
      <c r="A516" s="40" t="s">
        <v>2853</v>
      </c>
      <c r="B516" s="20" t="str">
        <f t="shared" si="7"/>
        <v>42220 - Construcción, reforma y reparación de redes de distribución de electricidad, gas, agua, telecomunicaciones y de otros servicios públicos {Construcción, reforma y reparación de redes de electricidad, de gas, de agua, de telecomunicaciones y de otros servicios
(Incluye la construcción, reforma y reparación de redes de electricidad, de gas, de agua, de telecomunicaciones, etc.)}_0509</v>
      </c>
      <c r="C516" s="21">
        <v>42220</v>
      </c>
      <c r="D516" s="22" t="s">
        <v>2854</v>
      </c>
      <c r="E516" s="22" t="s">
        <v>2855</v>
      </c>
      <c r="F516" s="41" t="s">
        <v>1972</v>
      </c>
    </row>
    <row r="517" spans="1:6" ht="45" x14ac:dyDescent="0.25">
      <c r="A517" s="40" t="s">
        <v>2856</v>
      </c>
      <c r="B517" s="20" t="str">
        <f t="shared" si="7"/>
        <v>42901 - Construcción, reforma y reparación de obras hidráulicas {Construcción, reforma y reparación de obras hidráulicas
( Incluye obras fluviales y canales, acueductos, diques, etc.)}_0510</v>
      </c>
      <c r="C517" s="21">
        <v>42901</v>
      </c>
      <c r="D517" s="22" t="s">
        <v>850</v>
      </c>
      <c r="E517" s="22" t="s">
        <v>2857</v>
      </c>
      <c r="F517" s="41" t="s">
        <v>1972</v>
      </c>
    </row>
    <row r="518" spans="1:6" ht="75" x14ac:dyDescent="0.25">
      <c r="A518" s="40" t="s">
        <v>2858</v>
      </c>
      <c r="B518" s="20" t="str">
        <f t="shared" si="7"/>
        <v>42909 - Construcción de obras de ingeniería civil n.c.p. {Actividades especializadas de construcción n.c.p.
(Incluye el alquiler, montaje y desmantelamiento de andamios, la construcción de chimeneas y hornos industriales, el acorazamiento de cajas fuertes y cámaras frigoríficas, etc.)}_0511</v>
      </c>
      <c r="C518" s="21">
        <v>42909</v>
      </c>
      <c r="D518" s="22" t="s">
        <v>852</v>
      </c>
      <c r="E518" s="22" t="s">
        <v>2859</v>
      </c>
      <c r="F518" s="41" t="s">
        <v>1972</v>
      </c>
    </row>
    <row r="519" spans="1:6" ht="60" x14ac:dyDescent="0.25">
      <c r="A519" s="40" t="s">
        <v>2860</v>
      </c>
      <c r="B519" s="20" t="str">
        <f t="shared" si="7"/>
        <v>42909 - Construcción de obras de ingeniería civil n.c.p. {Obras de ingeniería civil n.c.p.
(Incluye los trabajos generales de construcción para la minería y la industria, de centrales eléctricas y nucleares, excavaciones de sepulturas, etc.)}_0512</v>
      </c>
      <c r="C519" s="21">
        <v>42909</v>
      </c>
      <c r="D519" s="22" t="s">
        <v>852</v>
      </c>
      <c r="E519" s="22" t="s">
        <v>2861</v>
      </c>
      <c r="F519" s="41" t="s">
        <v>1972</v>
      </c>
    </row>
    <row r="520" spans="1:6" ht="45" x14ac:dyDescent="0.25">
      <c r="A520" s="40" t="s">
        <v>2862</v>
      </c>
      <c r="B520" s="20" t="str">
        <f t="shared" ref="B520:B583" si="8">+CONCATENATE(C520," - ",D520," {",E520,"}_",A520)</f>
        <v>42909 - Construcción de obras de ingeniería civil n.c.p. {Servicios inmobiliarios realizados por cuenta propia, con bienes propios o arrendados n.c.p.
}_0513</v>
      </c>
      <c r="C520" s="25">
        <v>42909</v>
      </c>
      <c r="D520" s="26" t="s">
        <v>852</v>
      </c>
      <c r="E520" s="26" t="s">
        <v>2863</v>
      </c>
      <c r="F520" s="43" t="s">
        <v>2830</v>
      </c>
    </row>
    <row r="521" spans="1:6" ht="30" x14ac:dyDescent="0.25">
      <c r="A521" s="40" t="s">
        <v>2864</v>
      </c>
      <c r="B521" s="20" t="str">
        <f t="shared" si="8"/>
        <v>43110 - Demolición y voladura de edificios y de sus partes {Demolición y voladura de edificios y de sus partes
}_0514</v>
      </c>
      <c r="C521" s="23">
        <v>43110</v>
      </c>
      <c r="D521" s="24" t="s">
        <v>854</v>
      </c>
      <c r="E521" s="24" t="s">
        <v>2865</v>
      </c>
      <c r="F521" s="42" t="s">
        <v>2795</v>
      </c>
    </row>
    <row r="522" spans="1:6" ht="45" x14ac:dyDescent="0.25">
      <c r="A522" s="40" t="s">
        <v>2866</v>
      </c>
      <c r="B522" s="20" t="str">
        <f t="shared" si="8"/>
        <v>43121 - Movimiento de suelos y preparación de terrenos para obras {Alquiler de equipo de construcción o demolición dotado de operarios
}_0515</v>
      </c>
      <c r="C522" s="21">
        <v>43121</v>
      </c>
      <c r="D522" s="22" t="s">
        <v>856</v>
      </c>
      <c r="E522" s="22" t="s">
        <v>2867</v>
      </c>
      <c r="F522" s="41" t="s">
        <v>1972</v>
      </c>
    </row>
    <row r="523" spans="1:6" ht="90" x14ac:dyDescent="0.25">
      <c r="A523" s="40" t="s">
        <v>2868</v>
      </c>
      <c r="B523" s="20" t="str">
        <f t="shared" si="8"/>
        <v>43121 - Movimiento de suelos y preparación de terrenos para obras {Movimiento de suelos y preparación de terrenos para obras n.c.p.
(No incluye los servicios de perforación relacionados con la extracción de petróleo y gas -subclase 1120.0-; ni los trabajos de perforación de pozos hidráulicos -subclase 452.51)}_0516</v>
      </c>
      <c r="C523" s="23">
        <v>43121</v>
      </c>
      <c r="D523" s="24" t="s">
        <v>856</v>
      </c>
      <c r="E523" s="24" t="s">
        <v>2869</v>
      </c>
      <c r="F523" s="42" t="s">
        <v>2795</v>
      </c>
    </row>
    <row r="524" spans="1:6" ht="60" x14ac:dyDescent="0.25">
      <c r="A524" s="40" t="s">
        <v>2870</v>
      </c>
      <c r="B524" s="20" t="str">
        <f t="shared" si="8"/>
        <v>43122 - Perforación y sondeo, excepto: perforación de pozos de petróleo, de gas, de minas e hidráulicos y prospección de yacimientos de petróleo {Perforación y sondeo, excepto: perforación de pozos de petróleo, de gas, de minas e hidráulicos y prospección de yacimientos de petróleo
}_0517</v>
      </c>
      <c r="C524" s="23">
        <v>43122</v>
      </c>
      <c r="D524" s="24" t="s">
        <v>2871</v>
      </c>
      <c r="E524" s="24" t="s">
        <v>2872</v>
      </c>
      <c r="F524" s="42" t="s">
        <v>2795</v>
      </c>
    </row>
    <row r="525" spans="1:6" ht="45" x14ac:dyDescent="0.25">
      <c r="A525" s="40" t="s">
        <v>2873</v>
      </c>
      <c r="B525" s="20" t="str">
        <f t="shared" si="8"/>
        <v>43211 - Instalación de sistemas de iluminación, control y señalización eléctrica para el transporte {Instalación de sistemas de iluminación, control y señalización eléctrica para el transporte
}_0518</v>
      </c>
      <c r="C525" s="21">
        <v>43211</v>
      </c>
      <c r="D525" s="22" t="s">
        <v>860</v>
      </c>
      <c r="E525" s="22" t="s">
        <v>2874</v>
      </c>
      <c r="F525" s="41" t="s">
        <v>1972</v>
      </c>
    </row>
    <row r="526" spans="1:6" ht="75" x14ac:dyDescent="0.25">
      <c r="A526" s="40" t="s">
        <v>2875</v>
      </c>
      <c r="B526" s="20" t="str">
        <f t="shared" si="8"/>
        <v>43219 - Instalacion, ejecución y mantenimiento de instalaciones eléctricas, electromecánicas y electrónicas n.c.p. {Ejecución y mantenimiento de instalaciones eléctricas y electrónicas n.c.p.
(Incluye la instalación de antenas, pararrayos, sistemas de alarmas contra incendios y robos, sistemas de telecomunicación, etc.)}_0519</v>
      </c>
      <c r="C526" s="21">
        <v>43219</v>
      </c>
      <c r="D526" s="22" t="s">
        <v>2876</v>
      </c>
      <c r="E526" s="22" t="s">
        <v>2877</v>
      </c>
      <c r="F526" s="41" t="s">
        <v>1972</v>
      </c>
    </row>
    <row r="527" spans="1:6" ht="60" x14ac:dyDescent="0.25">
      <c r="A527" s="40" t="s">
        <v>2878</v>
      </c>
      <c r="B527" s="20" t="str">
        <f t="shared" si="8"/>
        <v>43220 - Instalaciones de gas, agua, sanitarios y de climatización, con sus artefactos conexos {Instalaciones de gas, agua, sanitarios y de climatización, con sus artefactos conexos
(Incluye la instalación de compactadores, calderas, sistemas de calefacción central, etc.)}_0520</v>
      </c>
      <c r="C527" s="21">
        <v>43220</v>
      </c>
      <c r="D527" s="22" t="s">
        <v>864</v>
      </c>
      <c r="E527" s="22" t="s">
        <v>2879</v>
      </c>
      <c r="F527" s="41" t="s">
        <v>1972</v>
      </c>
    </row>
    <row r="528" spans="1:6" ht="45" x14ac:dyDescent="0.25">
      <c r="A528" s="40" t="s">
        <v>2880</v>
      </c>
      <c r="B528" s="20" t="str">
        <f t="shared" si="8"/>
        <v>43291 - Instalación de ascensores, montacargas y escaleras mecánicas {Instalación de ascensores, montacargas y escaleras mecánicas
}_0521</v>
      </c>
      <c r="C528" s="21">
        <v>43291</v>
      </c>
      <c r="D528" s="22" t="s">
        <v>2881</v>
      </c>
      <c r="E528" s="22" t="s">
        <v>2882</v>
      </c>
      <c r="F528" s="41" t="s">
        <v>1972</v>
      </c>
    </row>
    <row r="529" spans="1:6" ht="30" x14ac:dyDescent="0.25">
      <c r="A529" s="40" t="s">
        <v>2883</v>
      </c>
      <c r="B529" s="20" t="str">
        <f t="shared" si="8"/>
        <v>43292 - Aislamiento térmico, acústico, hídrico y antivibratorio {Aislamiento térmico, acústico, hídrico y antivibratorio
}_0522</v>
      </c>
      <c r="C529" s="21">
        <v>43292</v>
      </c>
      <c r="D529" s="22" t="s">
        <v>868</v>
      </c>
      <c r="E529" s="22" t="s">
        <v>2884</v>
      </c>
      <c r="F529" s="41" t="s">
        <v>1972</v>
      </c>
    </row>
    <row r="530" spans="1:6" ht="45" x14ac:dyDescent="0.25">
      <c r="A530" s="40" t="s">
        <v>2885</v>
      </c>
      <c r="B530" s="20" t="str">
        <f t="shared" si="8"/>
        <v>43299 - Instalaciones para edificios y obras de ingeniería civil n.c.p. {Instalaciones para edificios y obras de ingeniería civil n.c.p.
}_0523</v>
      </c>
      <c r="C530" s="21">
        <v>43299</v>
      </c>
      <c r="D530" s="22" t="s">
        <v>870</v>
      </c>
      <c r="E530" s="22" t="s">
        <v>2886</v>
      </c>
      <c r="F530" s="41" t="s">
        <v>1972</v>
      </c>
    </row>
    <row r="531" spans="1:6" ht="45" x14ac:dyDescent="0.25">
      <c r="A531" s="40" t="s">
        <v>2887</v>
      </c>
      <c r="B531" s="20" t="str">
        <f t="shared" si="8"/>
        <v>43301 - Instalaciones de carpintería, herrería de obra y artística {Instalaciones de carpintería, herrería de obra y artística
(Incluye instalación de puertas y ventanas, carpintería metálica y no metálica, etc.)}_0524</v>
      </c>
      <c r="C531" s="21">
        <v>43301</v>
      </c>
      <c r="D531" s="22" t="s">
        <v>872</v>
      </c>
      <c r="E531" s="22" t="s">
        <v>2888</v>
      </c>
      <c r="F531" s="41" t="s">
        <v>1972</v>
      </c>
    </row>
    <row r="532" spans="1:6" ht="75" x14ac:dyDescent="0.25">
      <c r="A532" s="40" t="s">
        <v>2889</v>
      </c>
      <c r="B532" s="20" t="str">
        <f t="shared" si="8"/>
        <v>43302 - Terminación y revestimiento de paredes y pisos {Terminación y revestimiento de paredes y pisos
(Incluye los trabajos de yesería, el salpicré, el pulido de pisos y la colocación de revestimientos de cerámicas, de piedra tallada, de suelos flexibles, parquet, baldosas, empapelados, etc.)}_0525</v>
      </c>
      <c r="C532" s="21">
        <v>43302</v>
      </c>
      <c r="D532" s="22" t="s">
        <v>874</v>
      </c>
      <c r="E532" s="22" t="s">
        <v>2890</v>
      </c>
      <c r="F532" s="41" t="s">
        <v>1972</v>
      </c>
    </row>
    <row r="533" spans="1:6" ht="45" x14ac:dyDescent="0.25">
      <c r="A533" s="40" t="s">
        <v>2891</v>
      </c>
      <c r="B533" s="20" t="str">
        <f t="shared" si="8"/>
        <v>43303 - Colocación de cristales en obra {Colocación de cristales en obra
(Incluye la instalación y revestimiento de vidrio, espejos y otros artículos de vidrio, etc.)}_0526</v>
      </c>
      <c r="C533" s="21">
        <v>43303</v>
      </c>
      <c r="D533" s="22" t="s">
        <v>876</v>
      </c>
      <c r="E533" s="22" t="s">
        <v>2892</v>
      </c>
      <c r="F533" s="41" t="s">
        <v>1972</v>
      </c>
    </row>
    <row r="534" spans="1:6" ht="30" x14ac:dyDescent="0.25">
      <c r="A534" s="40" t="s">
        <v>2893</v>
      </c>
      <c r="B534" s="20" t="str">
        <f t="shared" si="8"/>
        <v>43304 - Pintura y trabajos de decoración {Pintura y trabajos de decoración
}_0527</v>
      </c>
      <c r="C534" s="21">
        <v>43304</v>
      </c>
      <c r="D534" s="22" t="s">
        <v>878</v>
      </c>
      <c r="E534" s="22" t="s">
        <v>2894</v>
      </c>
      <c r="F534" s="41" t="s">
        <v>1972</v>
      </c>
    </row>
    <row r="535" spans="1:6" ht="60" x14ac:dyDescent="0.25">
      <c r="A535" s="40" t="s">
        <v>2895</v>
      </c>
      <c r="B535" s="20" t="str">
        <f t="shared" si="8"/>
        <v>43309 - Terminación de edificios n.c.p. {Terminación de edificios y obras de ingeniería civil n.c.p.
(Incluye trabajos de ornamentación, limpieza exterior de edificios con vapor, chorro de arena u otros métodos, etc.)}_0528</v>
      </c>
      <c r="C535" s="21">
        <v>43309</v>
      </c>
      <c r="D535" s="22" t="s">
        <v>880</v>
      </c>
      <c r="E535" s="22" t="s">
        <v>2896</v>
      </c>
      <c r="F535" s="41" t="s">
        <v>1972</v>
      </c>
    </row>
    <row r="536" spans="1:6" ht="45" x14ac:dyDescent="0.25">
      <c r="A536" s="40" t="s">
        <v>2897</v>
      </c>
      <c r="B536" s="20" t="str">
        <f t="shared" si="8"/>
        <v>43910 - Alquiler de equipo de construcción o demolición dotado de operarios {Alquiler de equipo de construcción o demolición dotado de operarios
}_0529</v>
      </c>
      <c r="C536" s="21">
        <v>43910</v>
      </c>
      <c r="D536" s="22" t="s">
        <v>882</v>
      </c>
      <c r="E536" s="22" t="s">
        <v>2867</v>
      </c>
      <c r="F536" s="41" t="s">
        <v>1972</v>
      </c>
    </row>
    <row r="537" spans="1:6" ht="45" x14ac:dyDescent="0.25">
      <c r="A537" s="40" t="s">
        <v>2898</v>
      </c>
      <c r="B537" s="20" t="str">
        <f t="shared" si="8"/>
        <v>43991 - Hincado de pilotes, cimentación y otros trabajos de hormigón armado {Actividades de hincado de pilotes, cimentación y otros trabajos de hormigón armado
}_0530</v>
      </c>
      <c r="C537" s="21">
        <v>43991</v>
      </c>
      <c r="D537" s="22" t="s">
        <v>884</v>
      </c>
      <c r="E537" s="22" t="s">
        <v>2899</v>
      </c>
      <c r="F537" s="41" t="s">
        <v>1972</v>
      </c>
    </row>
    <row r="538" spans="1:6" ht="75" x14ac:dyDescent="0.25">
      <c r="A538" s="40" t="s">
        <v>2900</v>
      </c>
      <c r="B538" s="20" t="str">
        <f t="shared" si="8"/>
        <v>43999 - Actividades especializadas de construcción n.c.p. {Actividades especializadas de construcción n.c.p.
(Incluye el alquiler, montaje y desmantelamiento de andamios, la construcción de chimeneas y hornos industriales, el acorazamiento de cajas fuertes y cámaras frigoríficas, etc.)}_0531</v>
      </c>
      <c r="C538" s="21">
        <v>43999</v>
      </c>
      <c r="D538" s="22" t="s">
        <v>886</v>
      </c>
      <c r="E538" s="22" t="s">
        <v>2859</v>
      </c>
      <c r="F538" s="41" t="s">
        <v>1972</v>
      </c>
    </row>
    <row r="539" spans="1:6" ht="60" x14ac:dyDescent="0.25">
      <c r="A539" s="40" t="s">
        <v>2901</v>
      </c>
      <c r="B539" s="20" t="str">
        <f t="shared" si="8"/>
        <v>43999 - Actividades especializadas de construcción n.c.p. {Terminación de edificios y obras de ingeniería civil n.c.p.
(Incluye trabajos de ornamentación, limpieza exterior de edificios con vapor, chorro de arena u otros métodos, etc.)}_0532</v>
      </c>
      <c r="C539" s="21">
        <v>43999</v>
      </c>
      <c r="D539" s="22" t="s">
        <v>886</v>
      </c>
      <c r="E539" s="22" t="s">
        <v>2896</v>
      </c>
      <c r="F539" s="41" t="s">
        <v>1972</v>
      </c>
    </row>
    <row r="540" spans="1:6" ht="30" x14ac:dyDescent="0.25">
      <c r="A540" s="40" t="s">
        <v>2902</v>
      </c>
      <c r="B540" s="20" t="str">
        <f t="shared" si="8"/>
        <v>45111 - Venta de autos, camionetas y utilitarios nuevos {Venta de autos, camionetas y utilitarios, nuevos
(Incluye taxis, jeeps, 4x4 y vehículos similares)}_0533</v>
      </c>
      <c r="C540" s="25">
        <v>45111</v>
      </c>
      <c r="D540" s="26" t="s">
        <v>888</v>
      </c>
      <c r="E540" s="26" t="s">
        <v>2903</v>
      </c>
      <c r="F540" s="43" t="s">
        <v>2830</v>
      </c>
    </row>
    <row r="541" spans="1:6" ht="60" x14ac:dyDescent="0.25">
      <c r="A541" s="40" t="s">
        <v>2904</v>
      </c>
      <c r="B541" s="20" t="str">
        <f t="shared" si="8"/>
        <v>45119 - Venta de vehículos automotores nuevos n.c.p. {Venta de vehículos automotores, nuevos n.c.p.
(Incluye casas rodantes, trailers, camiones, remolques, ambulancias, ómnibus, microbuses y similares, cabezas tractoras, etc..)}_0534</v>
      </c>
      <c r="C541" s="25">
        <v>45119</v>
      </c>
      <c r="D541" s="26" t="s">
        <v>890</v>
      </c>
      <c r="E541" s="26" t="s">
        <v>2905</v>
      </c>
      <c r="F541" s="43" t="s">
        <v>2830</v>
      </c>
    </row>
    <row r="542" spans="1:6" ht="30" x14ac:dyDescent="0.25">
      <c r="A542" s="40" t="s">
        <v>2906</v>
      </c>
      <c r="B542" s="20" t="str">
        <f t="shared" si="8"/>
        <v>45121 - Venta de autos, camionetas y utilitarios usados {Venta de autos, camionetas y utilitarios usados
(Incluye taxis, jeeps, 4x4 y vehículos similares)}_0535</v>
      </c>
      <c r="C542" s="25">
        <v>45121</v>
      </c>
      <c r="D542" s="26" t="s">
        <v>2907</v>
      </c>
      <c r="E542" s="26" t="s">
        <v>2908</v>
      </c>
      <c r="F542" s="43" t="s">
        <v>2830</v>
      </c>
    </row>
    <row r="543" spans="1:6" ht="60" x14ac:dyDescent="0.25">
      <c r="A543" s="40" t="s">
        <v>2909</v>
      </c>
      <c r="B543" s="20" t="str">
        <f t="shared" si="8"/>
        <v>45129 - Venta de vehículos automotores usados n.c.p. {Venta de vehículos automotores usados n.c.p.
(Incluye, casas rodantes, trailers, camiones, remolques, ambulancias, ómnibus, microbuses y similares, cabezas tractoras, etc..)}_0536</v>
      </c>
      <c r="C543" s="25">
        <v>45129</v>
      </c>
      <c r="D543" s="26" t="s">
        <v>894</v>
      </c>
      <c r="E543" s="26" t="s">
        <v>2910</v>
      </c>
      <c r="F543" s="43" t="s">
        <v>2830</v>
      </c>
    </row>
    <row r="544" spans="1:6" ht="30" x14ac:dyDescent="0.25">
      <c r="A544" s="40" t="s">
        <v>2911</v>
      </c>
      <c r="B544" s="20" t="str">
        <f t="shared" si="8"/>
        <v>45210 - Lavado automático y manual de vehículos automotores {Lavado automático y manual
}_0537</v>
      </c>
      <c r="C544" s="28">
        <v>45210</v>
      </c>
      <c r="D544" s="27" t="s">
        <v>896</v>
      </c>
      <c r="E544" s="27" t="s">
        <v>2912</v>
      </c>
      <c r="F544" s="41" t="s">
        <v>1972</v>
      </c>
    </row>
    <row r="545" spans="1:6" ht="30" x14ac:dyDescent="0.25">
      <c r="A545" s="40" t="s">
        <v>2913</v>
      </c>
      <c r="B545" s="20" t="str">
        <f t="shared" si="8"/>
        <v>45221 - Reparación de cámaras y cubiertas {Reparación de cámaras y cubiertas
(Incluye reparación de llantas)}_0538</v>
      </c>
      <c r="C545" s="28">
        <v>45221</v>
      </c>
      <c r="D545" s="27" t="s">
        <v>898</v>
      </c>
      <c r="E545" s="27" t="s">
        <v>2914</v>
      </c>
      <c r="F545" s="41" t="s">
        <v>1972</v>
      </c>
    </row>
    <row r="546" spans="1:6" ht="45" x14ac:dyDescent="0.25">
      <c r="A546" s="40" t="s">
        <v>2915</v>
      </c>
      <c r="B546" s="20" t="str">
        <f t="shared" si="8"/>
        <v>45222 - Reparación de amortiguadores, alineación de dirección y balanceo de ruedas {Reparación de amortiguadores, alineación de dirección y balanceo de ruedas
}_0539</v>
      </c>
      <c r="C546" s="28">
        <v>45222</v>
      </c>
      <c r="D546" s="27" t="s">
        <v>900</v>
      </c>
      <c r="E546" s="27" t="s">
        <v>2916</v>
      </c>
      <c r="F546" s="41" t="s">
        <v>1972</v>
      </c>
    </row>
    <row r="547" spans="1:6" ht="60" x14ac:dyDescent="0.25">
      <c r="A547" s="40" t="s">
        <v>2917</v>
      </c>
      <c r="B547" s="20" t="str">
        <f t="shared" si="8"/>
        <v>45230 - Instalación y reparación de parabrisas, lunetas y ventanillas, cerraduras no eléctricas, y grabado de cristales {Instalación y reparación de lunetas y ventanillas, alarmas, cerraduras, radios, sistemas de climatización automotor y grabado de cristales
}_0540</v>
      </c>
      <c r="C547" s="28">
        <v>45230</v>
      </c>
      <c r="D547" s="27" t="s">
        <v>2918</v>
      </c>
      <c r="E547" s="27" t="s">
        <v>2919</v>
      </c>
      <c r="F547" s="41" t="s">
        <v>1972</v>
      </c>
    </row>
    <row r="548" spans="1:6" ht="60" x14ac:dyDescent="0.25">
      <c r="A548" s="40" t="s">
        <v>2920</v>
      </c>
      <c r="B548" s="20" t="str">
        <f t="shared" si="8"/>
        <v>45240 - Reparaciones eléctricas, del tablero e instrumental; reparación y recarga de baterías; instalación de alarmas, radios, sistemas de climatización {Instalación y reparación de lunetas y ventanillas, alarmas, cerraduras, radios, sistemas de climatización automotor y grabado de cristales
}_0541</v>
      </c>
      <c r="C548" s="28">
        <v>45240</v>
      </c>
      <c r="D548" s="27" t="s">
        <v>2921</v>
      </c>
      <c r="E548" s="27" t="s">
        <v>2919</v>
      </c>
      <c r="F548" s="41" t="s">
        <v>1972</v>
      </c>
    </row>
    <row r="549" spans="1:6" ht="45" x14ac:dyDescent="0.25">
      <c r="A549" s="40" t="s">
        <v>2922</v>
      </c>
      <c r="B549" s="20" t="str">
        <f t="shared" si="8"/>
        <v>45240 - Reparaciones eléctricas, del tablero e instrumental; reparación y recarga de baterías; instalación de alarmas, radios, sistemas de climatización {Reparaciones eléctricas, del tablero e instrumental; reparación y recarga de baterías
}_0542</v>
      </c>
      <c r="C549" s="28">
        <v>45240</v>
      </c>
      <c r="D549" s="27" t="s">
        <v>2921</v>
      </c>
      <c r="E549" s="27" t="s">
        <v>2923</v>
      </c>
      <c r="F549" s="41" t="s">
        <v>1972</v>
      </c>
    </row>
    <row r="550" spans="1:6" ht="30" x14ac:dyDescent="0.25">
      <c r="A550" s="40" t="s">
        <v>2924</v>
      </c>
      <c r="B550" s="20" t="str">
        <f t="shared" si="8"/>
        <v>45250 - Tapizado y retapizado de automotores {Tapizado y retapizado
}_0543</v>
      </c>
      <c r="C550" s="28">
        <v>45250</v>
      </c>
      <c r="D550" s="27" t="s">
        <v>906</v>
      </c>
      <c r="E550" s="27" t="s">
        <v>2925</v>
      </c>
      <c r="F550" s="41" t="s">
        <v>1972</v>
      </c>
    </row>
    <row r="551" spans="1:6" ht="45" x14ac:dyDescent="0.25">
      <c r="A551" s="40" t="s">
        <v>2926</v>
      </c>
      <c r="B551" s="20" t="str">
        <f t="shared" si="8"/>
        <v>45260 - Reparación y pintura de carrocerías; colocación y reparación de guardabarros y protecciones exteriores {Reparación y pintura de carrocerías; colocación y reparación de guardabarros y protecciones exteriores
}_0544</v>
      </c>
      <c r="C551" s="28">
        <v>45260</v>
      </c>
      <c r="D551" s="27" t="s">
        <v>908</v>
      </c>
      <c r="E551" s="27" t="s">
        <v>2927</v>
      </c>
      <c r="F551" s="41" t="s">
        <v>1972</v>
      </c>
    </row>
    <row r="552" spans="1:6" ht="30" x14ac:dyDescent="0.25">
      <c r="A552" s="40" t="s">
        <v>2928</v>
      </c>
      <c r="B552" s="20" t="str">
        <f t="shared" si="8"/>
        <v>45270 - Instalación y reparación de caños de escape y radiadores {Instalación y reparación de caños de escape
}_0545</v>
      </c>
      <c r="C552" s="28">
        <v>45270</v>
      </c>
      <c r="D552" s="27" t="s">
        <v>910</v>
      </c>
      <c r="E552" s="27" t="s">
        <v>2929</v>
      </c>
      <c r="F552" s="41" t="s">
        <v>1972</v>
      </c>
    </row>
    <row r="553" spans="1:6" ht="30" x14ac:dyDescent="0.25">
      <c r="A553" s="40" t="s">
        <v>2930</v>
      </c>
      <c r="B553" s="20" t="str">
        <f t="shared" si="8"/>
        <v>45280 - Mantenimiento y reparación de frenos y embragues {Mantenimiento y reparación de frenos
}_0546</v>
      </c>
      <c r="C553" s="28">
        <v>45280</v>
      </c>
      <c r="D553" s="27" t="s">
        <v>912</v>
      </c>
      <c r="E553" s="27" t="s">
        <v>2931</v>
      </c>
      <c r="F553" s="41" t="s">
        <v>1972</v>
      </c>
    </row>
    <row r="554" spans="1:6" ht="60" x14ac:dyDescent="0.25">
      <c r="A554" s="40" t="s">
        <v>2932</v>
      </c>
      <c r="B554" s="20" t="str">
        <f t="shared" si="8"/>
        <v>45291 - Instalación y reparación de equipos de G.N.C. {Mantenimiento y reparación del motor n.c.p.; mecánica integral
(Incluye auxilio y servicios de grúa para automotores; instalación y reparación de equipos de GNC)}_0547</v>
      </c>
      <c r="C554" s="28">
        <v>45291</v>
      </c>
      <c r="D554" s="27" t="s">
        <v>2933</v>
      </c>
      <c r="E554" s="27" t="s">
        <v>2934</v>
      </c>
      <c r="F554" s="41" t="s">
        <v>1972</v>
      </c>
    </row>
    <row r="555" spans="1:6" ht="60" x14ac:dyDescent="0.25">
      <c r="A555" s="40" t="s">
        <v>2935</v>
      </c>
      <c r="B555" s="20" t="str">
        <f t="shared" si="8"/>
        <v>45299 - Mantenimiento y reparación del motor n.c.p.; mecánica integral {Mantenimiento y reparación del motor n.c.p.; mecánica integral
(Incluye auxilio y servicios de grúa para automotores; instalación y reparación de equipos de GNC)}_0548</v>
      </c>
      <c r="C555" s="28">
        <v>45299</v>
      </c>
      <c r="D555" s="27" t="s">
        <v>916</v>
      </c>
      <c r="E555" s="27" t="s">
        <v>2934</v>
      </c>
      <c r="F555" s="41" t="s">
        <v>1972</v>
      </c>
    </row>
    <row r="556" spans="1:6" ht="45" x14ac:dyDescent="0.25">
      <c r="A556" s="40" t="s">
        <v>2936</v>
      </c>
      <c r="B556" s="20" t="str">
        <f t="shared" si="8"/>
        <v>45310 - Venta al por mayor de partes, piezas y accesorios de vehículos automotores {Venta al por mayor de partes, piezas y accesorios de vehículos automotores
}_0549</v>
      </c>
      <c r="C556" s="25">
        <v>45310</v>
      </c>
      <c r="D556" s="26" t="s">
        <v>918</v>
      </c>
      <c r="E556" s="26" t="s">
        <v>2937</v>
      </c>
      <c r="F556" s="43" t="s">
        <v>2830</v>
      </c>
    </row>
    <row r="557" spans="1:6" ht="30" x14ac:dyDescent="0.25">
      <c r="A557" s="40" t="s">
        <v>2938</v>
      </c>
      <c r="B557" s="20" t="str">
        <f t="shared" si="8"/>
        <v>45321 - Venta al por menor de cámaras y cubiertas {Venta al por menor de cámaras y cubiertas
}_0550</v>
      </c>
      <c r="C557" s="25">
        <v>45321</v>
      </c>
      <c r="D557" s="26" t="s">
        <v>920</v>
      </c>
      <c r="E557" s="26" t="s">
        <v>2939</v>
      </c>
      <c r="F557" s="43" t="s">
        <v>2830</v>
      </c>
    </row>
    <row r="558" spans="1:6" ht="30" x14ac:dyDescent="0.25">
      <c r="A558" s="40" t="s">
        <v>2940</v>
      </c>
      <c r="B558" s="20" t="str">
        <f t="shared" si="8"/>
        <v>45322 - Venta al por menor de baterías {Venta al por menor de baterías
}_0551</v>
      </c>
      <c r="C558" s="25">
        <v>45322</v>
      </c>
      <c r="D558" s="26" t="s">
        <v>922</v>
      </c>
      <c r="E558" s="26" t="s">
        <v>2941</v>
      </c>
      <c r="F558" s="43" t="s">
        <v>2830</v>
      </c>
    </row>
    <row r="559" spans="1:6" ht="45" x14ac:dyDescent="0.25">
      <c r="A559" s="40" t="s">
        <v>2942</v>
      </c>
      <c r="B559" s="20" t="str">
        <f t="shared" si="8"/>
        <v>45329 - Venta al por menor de partes, piezas y accesorios n.c.p. {Venta al por menor de partes, piezas y accesorios excepto cámaras y cubiertas y baterías
}_0552</v>
      </c>
      <c r="C559" s="25">
        <v>45329</v>
      </c>
      <c r="D559" s="26" t="s">
        <v>2943</v>
      </c>
      <c r="E559" s="26" t="s">
        <v>2944</v>
      </c>
      <c r="F559" s="43" t="s">
        <v>2830</v>
      </c>
    </row>
    <row r="560" spans="1:6" ht="45" x14ac:dyDescent="0.25">
      <c r="A560" s="40" t="s">
        <v>2945</v>
      </c>
      <c r="B560" s="20" t="str">
        <f t="shared" si="8"/>
        <v>45401 - Venta de motocicletas y de sus partes, piezas y accesorios {Venta de motocicletas y de sus partes, piezas y accesorios
}_0553</v>
      </c>
      <c r="C560" s="21">
        <v>45401</v>
      </c>
      <c r="D560" s="22" t="s">
        <v>928</v>
      </c>
      <c r="E560" s="22" t="s">
        <v>2946</v>
      </c>
      <c r="F560" s="41" t="s">
        <v>1972</v>
      </c>
    </row>
    <row r="561" spans="1:6" ht="30" x14ac:dyDescent="0.25">
      <c r="A561" s="40" t="s">
        <v>2947</v>
      </c>
      <c r="B561" s="20" t="str">
        <f t="shared" si="8"/>
        <v>45402 - Mantenimiento y reparación de motocicletas {Mantenimiento y reparación de motocicletas
}_0554</v>
      </c>
      <c r="C561" s="21">
        <v>45402</v>
      </c>
      <c r="D561" s="22" t="s">
        <v>930</v>
      </c>
      <c r="E561" s="22" t="s">
        <v>2948</v>
      </c>
      <c r="F561" s="41" t="s">
        <v>1972</v>
      </c>
    </row>
    <row r="562" spans="1:6" ht="45" x14ac:dyDescent="0.25">
      <c r="A562" s="40" t="s">
        <v>2949</v>
      </c>
      <c r="B562" s="20" t="str">
        <f t="shared" si="8"/>
        <v>46101 - Venta al por mayor en comisión o consignación de productos agrícolas {Venta al por mayor en comisión o consignación de productos agrícolas
}_0555</v>
      </c>
      <c r="C562" s="21">
        <v>46101</v>
      </c>
      <c r="D562" s="22" t="s">
        <v>2950</v>
      </c>
      <c r="E562" s="22" t="s">
        <v>2951</v>
      </c>
      <c r="F562" s="41" t="s">
        <v>1972</v>
      </c>
    </row>
    <row r="563" spans="1:6" ht="45" x14ac:dyDescent="0.25">
      <c r="A563" s="40" t="s">
        <v>2952</v>
      </c>
      <c r="B563" s="20" t="str">
        <f t="shared" si="8"/>
        <v>46102 - Venta al por mayor en comisión o consignación de productos pecuarios {Venta al por mayor en comisión o consignación de productos pecuarios
}_0556</v>
      </c>
      <c r="C563" s="21">
        <v>46102</v>
      </c>
      <c r="D563" s="22" t="s">
        <v>2953</v>
      </c>
      <c r="E563" s="22" t="s">
        <v>2954</v>
      </c>
      <c r="F563" s="41" t="s">
        <v>1972</v>
      </c>
    </row>
    <row r="564" spans="1:6" ht="45" x14ac:dyDescent="0.25">
      <c r="A564" s="40" t="s">
        <v>2955</v>
      </c>
      <c r="B564" s="20" t="str">
        <f t="shared" si="8"/>
        <v>46103 - Venta al por mayor en comisión o consignación de alimentos, bebidas y tabaco {Venta al por mayor en comisión o consignación de alimentos, bebidas y tabaco
(Incluye consignatarios y abastecedores de carnes, )}_0557</v>
      </c>
      <c r="C564" s="25">
        <v>46103</v>
      </c>
      <c r="D564" s="26" t="s">
        <v>2956</v>
      </c>
      <c r="E564" s="26" t="s">
        <v>2957</v>
      </c>
      <c r="F564" s="43" t="s">
        <v>2830</v>
      </c>
    </row>
    <row r="565" spans="1:6" ht="45" x14ac:dyDescent="0.25">
      <c r="A565" s="40" t="s">
        <v>2958</v>
      </c>
      <c r="B565" s="20" t="str">
        <f t="shared" si="8"/>
        <v>46104 - Venta al por mayor en comisión o consignación de combustibles {Venta al por mayor en comisión o consignación de energía eléctrica, gas y combustibles
}_0558</v>
      </c>
      <c r="C565" s="23">
        <v>46104</v>
      </c>
      <c r="D565" s="24" t="s">
        <v>954</v>
      </c>
      <c r="E565" s="24" t="s">
        <v>2818</v>
      </c>
      <c r="F565" s="42" t="s">
        <v>2795</v>
      </c>
    </row>
    <row r="566" spans="1:6" ht="45" x14ac:dyDescent="0.25">
      <c r="A566" s="40" t="s">
        <v>2959</v>
      </c>
      <c r="B566" s="20" t="str">
        <f t="shared" si="8"/>
        <v>46109 - Venta al por mayor en comisión o consignación de mercaderías n.c.p. {Venta al por mayor en comisión o consignación de minerales, metales y productos químicos industriales
}_0559</v>
      </c>
      <c r="C566" s="21">
        <v>46109</v>
      </c>
      <c r="D566" s="22" t="s">
        <v>966</v>
      </c>
      <c r="E566" s="22" t="s">
        <v>2960</v>
      </c>
      <c r="F566" s="41" t="s">
        <v>1972</v>
      </c>
    </row>
    <row r="567" spans="1:6" ht="75" x14ac:dyDescent="0.25">
      <c r="A567" s="40" t="s">
        <v>2961</v>
      </c>
      <c r="B567" s="20" t="str">
        <f t="shared" si="8"/>
        <v>46109 - Venta al por mayor en comisión o consignación de mercaderías n.c.p. {Venta al por mayor en comisión o consignación de productos textiles, prendas de vestir, calzado excepto el ortopédico, artículos de marroquinería, paraguas y similares y productos de cuero n.c.p.
}_0560</v>
      </c>
      <c r="C567" s="25">
        <v>46109</v>
      </c>
      <c r="D567" s="26" t="s">
        <v>966</v>
      </c>
      <c r="E567" s="26" t="s">
        <v>2962</v>
      </c>
      <c r="F567" s="43" t="s">
        <v>2830</v>
      </c>
    </row>
    <row r="568" spans="1:6" ht="45" x14ac:dyDescent="0.25">
      <c r="A568" s="40" t="s">
        <v>2963</v>
      </c>
      <c r="B568" s="20" t="str">
        <f t="shared" si="8"/>
        <v>46109 - Venta al por mayor en comisión o consignación de mercaderías n.c.p. {Venta al por mayor en comisión o consignación de madera y materiales para la construcción
}_0561</v>
      </c>
      <c r="C568" s="25">
        <v>46109</v>
      </c>
      <c r="D568" s="26" t="s">
        <v>966</v>
      </c>
      <c r="E568" s="26" t="s">
        <v>2964</v>
      </c>
      <c r="F568" s="43" t="s">
        <v>2830</v>
      </c>
    </row>
    <row r="569" spans="1:6" ht="60" x14ac:dyDescent="0.25">
      <c r="A569" s="40" t="s">
        <v>2965</v>
      </c>
      <c r="B569" s="20" t="str">
        <f t="shared" si="8"/>
        <v>46109 - Venta al por mayor en comisión o consignación de mercaderías n.c.p. {Venta al por mayor en comisión o consignación de maquinaria, equipo profesional industrial y comercial, embarcaciones y aeronaves
}_0562</v>
      </c>
      <c r="C569" s="25">
        <v>46109</v>
      </c>
      <c r="D569" s="26" t="s">
        <v>966</v>
      </c>
      <c r="E569" s="26" t="s">
        <v>2966</v>
      </c>
      <c r="F569" s="43" t="s">
        <v>2830</v>
      </c>
    </row>
    <row r="570" spans="1:6" ht="60" x14ac:dyDescent="0.25">
      <c r="A570" s="40" t="s">
        <v>2967</v>
      </c>
      <c r="B570" s="20" t="str">
        <f t="shared" si="8"/>
        <v>46109 - Venta al por mayor en comisión o consignación de mercaderías n.c.p. {Venta al por mayor en comisión o consignación de papel, cartón, libros, revistas, diarios, materiales de embalaje y artículos de librería
}_0563</v>
      </c>
      <c r="C570" s="25">
        <v>46109</v>
      </c>
      <c r="D570" s="26" t="s">
        <v>966</v>
      </c>
      <c r="E570" s="26" t="s">
        <v>2968</v>
      </c>
      <c r="F570" s="43" t="s">
        <v>2830</v>
      </c>
    </row>
    <row r="571" spans="1:6" ht="45" x14ac:dyDescent="0.25">
      <c r="A571" s="40" t="s">
        <v>2969</v>
      </c>
      <c r="B571" s="20" t="str">
        <f t="shared" si="8"/>
        <v>46109 - Venta al por mayor en comisión o consignación de mercaderías n.c.p. {Venta al por mayor en comisión o consignación de mercaderías n.c.p.
(Incluye galerías de arte)}_0564</v>
      </c>
      <c r="C571" s="25">
        <v>46109</v>
      </c>
      <c r="D571" s="26" t="s">
        <v>966</v>
      </c>
      <c r="E571" s="26" t="s">
        <v>2970</v>
      </c>
      <c r="F571" s="43" t="s">
        <v>2830</v>
      </c>
    </row>
    <row r="572" spans="1:6" ht="60" x14ac:dyDescent="0.25">
      <c r="A572" s="40" t="s">
        <v>2971</v>
      </c>
      <c r="B572" s="20" t="str">
        <f t="shared" si="8"/>
        <v>46211 - Acopio de algodón {Venta al por mayor de materias primas agrícolas y de la silvicultura
(Incluye el acopio y venta al por mayor de flores y plantas, tabaco en rama, granos, etc.)}_0565</v>
      </c>
      <c r="C572" s="21">
        <v>46211</v>
      </c>
      <c r="D572" s="22" t="s">
        <v>968</v>
      </c>
      <c r="E572" s="22" t="s">
        <v>2972</v>
      </c>
      <c r="F572" s="41" t="s">
        <v>1972</v>
      </c>
    </row>
    <row r="573" spans="1:6" ht="60" x14ac:dyDescent="0.25">
      <c r="A573" s="40" t="s">
        <v>2973</v>
      </c>
      <c r="B573" s="20" t="str">
        <f t="shared" si="8"/>
        <v>46212 - Venta al por mayor de semillas y granos para forrajes {Venta al por mayor de materias primas agrícolas y de la silvicultura
(Incluye el acopio y venta al por mayor de flores y plantas, tabaco en rama, granos, etc.)}_0566</v>
      </c>
      <c r="C573" s="21">
        <v>46212</v>
      </c>
      <c r="D573" s="22" t="s">
        <v>970</v>
      </c>
      <c r="E573" s="22" t="s">
        <v>2972</v>
      </c>
      <c r="F573" s="41" t="s">
        <v>1972</v>
      </c>
    </row>
    <row r="574" spans="1:6" ht="60" x14ac:dyDescent="0.25">
      <c r="A574" s="40" t="s">
        <v>2974</v>
      </c>
      <c r="B574" s="20" t="str">
        <f t="shared" si="8"/>
        <v>46213 - Acopio y acondicionamiento de cereales y de semillas, excepto de algodón y semillas y granos para forrajes {Venta al por mayor de materias primas agrícolas y de la silvicultura
(Incluye el acopio y venta al por mayor de flores y plantas, tabaco en rama, granos, etc.)}_0567</v>
      </c>
      <c r="C574" s="21">
        <v>46213</v>
      </c>
      <c r="D574" s="22" t="s">
        <v>2975</v>
      </c>
      <c r="E574" s="22" t="s">
        <v>2972</v>
      </c>
      <c r="F574" s="41" t="s">
        <v>1972</v>
      </c>
    </row>
    <row r="575" spans="1:6" ht="60" x14ac:dyDescent="0.25">
      <c r="A575" s="40" t="s">
        <v>2976</v>
      </c>
      <c r="B575" s="20" t="str">
        <f t="shared" si="8"/>
        <v>46219 - Venta al por mayor de materias primas agrícolas y de la silvicultura n.c.p. {Venta al por mayor de materias primas agrícolas y de la silvicultura
(Incluye el acopio y venta al por mayor de flores y plantas, tabaco en rama, granos, etc.)}_0568</v>
      </c>
      <c r="C575" s="21">
        <v>46219</v>
      </c>
      <c r="D575" s="22" t="s">
        <v>976</v>
      </c>
      <c r="E575" s="22" t="s">
        <v>2972</v>
      </c>
      <c r="F575" s="41" t="s">
        <v>1972</v>
      </c>
    </row>
    <row r="576" spans="1:6" ht="45" x14ac:dyDescent="0.25">
      <c r="A576" s="40" t="s">
        <v>2977</v>
      </c>
      <c r="B576" s="20" t="str">
        <f t="shared" si="8"/>
        <v>46220 - Venta al por mayor de materias primas pecuarias incluso animales vivos {Venta al por mayor de materias primas pecuarias incluso animales vivos
(Incluye pieles, cueros, animales vivos, etc.)}_0569</v>
      </c>
      <c r="C576" s="21">
        <v>46220</v>
      </c>
      <c r="D576" s="22" t="s">
        <v>2978</v>
      </c>
      <c r="E576" s="22" t="s">
        <v>2979</v>
      </c>
      <c r="F576" s="41" t="s">
        <v>1972</v>
      </c>
    </row>
    <row r="577" spans="1:6" ht="45" x14ac:dyDescent="0.25">
      <c r="A577" s="40" t="s">
        <v>2980</v>
      </c>
      <c r="B577" s="20" t="str">
        <f t="shared" si="8"/>
        <v>46311 - Venta al por mayor de fiambres, quesos y productos lácteos {Venta al por mayor de fiambres, quesos y productos lácteos
}_0570</v>
      </c>
      <c r="C577" s="25">
        <v>46311</v>
      </c>
      <c r="D577" s="26" t="s">
        <v>2981</v>
      </c>
      <c r="E577" s="26" t="s">
        <v>2982</v>
      </c>
      <c r="F577" s="43" t="s">
        <v>2830</v>
      </c>
    </row>
    <row r="578" spans="1:6" ht="45" x14ac:dyDescent="0.25">
      <c r="A578" s="40" t="s">
        <v>2983</v>
      </c>
      <c r="B578" s="20" t="str">
        <f t="shared" si="8"/>
        <v>46312 - Venta al por mayor de carnes rojas, menudencias y chacinados frescos; productos de granja y de la caza {Venta al por mayor de carnes rojas, menudencias y chacinados frescos; productos de granja y de la caza
(Incluye huevos)}_0571</v>
      </c>
      <c r="C578" s="25">
        <v>46312</v>
      </c>
      <c r="D578" s="26" t="s">
        <v>2984</v>
      </c>
      <c r="E578" s="26" t="s">
        <v>2985</v>
      </c>
      <c r="F578" s="43" t="s">
        <v>2830</v>
      </c>
    </row>
    <row r="579" spans="1:6" ht="30" x14ac:dyDescent="0.25">
      <c r="A579" s="40" t="s">
        <v>2986</v>
      </c>
      <c r="B579" s="20" t="str">
        <f t="shared" si="8"/>
        <v>46313 - Venta al por mayor de pescado {Venta al por mayor de pescado
}_0572</v>
      </c>
      <c r="C579" s="25">
        <v>46313</v>
      </c>
      <c r="D579" s="26" t="s">
        <v>990</v>
      </c>
      <c r="E579" s="26" t="s">
        <v>2987</v>
      </c>
      <c r="F579" s="43" t="s">
        <v>2830</v>
      </c>
    </row>
    <row r="580" spans="1:6" ht="60" x14ac:dyDescent="0.25">
      <c r="A580" s="40" t="s">
        <v>2988</v>
      </c>
      <c r="B580" s="20" t="str">
        <f t="shared" si="8"/>
        <v>46314 - Venta al por mayor y empaque de frutas, de legumbres y hortalizas frescas {Venta al por mayor y empaque de frutas, de legumbres y hortalizas frescas
(Incluye la conservación en cámaras frigoríficas de los empaquetadores)}_0573</v>
      </c>
      <c r="C580" s="25">
        <v>46314</v>
      </c>
      <c r="D580" s="26" t="s">
        <v>992</v>
      </c>
      <c r="E580" s="26" t="s">
        <v>2989</v>
      </c>
      <c r="F580" s="43" t="s">
        <v>2830</v>
      </c>
    </row>
    <row r="581" spans="1:6" ht="45" x14ac:dyDescent="0.25">
      <c r="A581" s="40" t="s">
        <v>2990</v>
      </c>
      <c r="B581" s="20" t="str">
        <f t="shared" si="8"/>
        <v>46315 - Venta al por mayor de pan, productos de confitería, pastas frescas, aceites, azúcar, café, té, yerba mate y otras infusiones, especias y condimentos {Venta al por mayor de pan, productos de confitería y pastas frescas
}_0574</v>
      </c>
      <c r="C581" s="25">
        <v>46315</v>
      </c>
      <c r="D581" s="26" t="s">
        <v>2991</v>
      </c>
      <c r="E581" s="26" t="s">
        <v>2992</v>
      </c>
      <c r="F581" s="43" t="s">
        <v>2830</v>
      </c>
    </row>
    <row r="582" spans="1:6" ht="60" x14ac:dyDescent="0.25">
      <c r="A582" s="40" t="s">
        <v>2993</v>
      </c>
      <c r="B582" s="20" t="str">
        <f t="shared" si="8"/>
        <v>46315 - Venta al por mayor de pan, productos de confitería, pastas frescas, aceites, azúcar, café, té, yerba mate y otras infusiones, especias y condimentos {Venta al por mayor de aceites, azúcar, café, té, yerba mate y otras infusiones y especias y condimentos y productos de molinería
(Incluye la venta de sal, etc.)}_0575</v>
      </c>
      <c r="C582" s="25">
        <v>46315</v>
      </c>
      <c r="D582" s="26" t="s">
        <v>2991</v>
      </c>
      <c r="E582" s="26" t="s">
        <v>2994</v>
      </c>
      <c r="F582" s="43" t="s">
        <v>2830</v>
      </c>
    </row>
    <row r="583" spans="1:6" ht="45" x14ac:dyDescent="0.25">
      <c r="A583" s="40" t="s">
        <v>2995</v>
      </c>
      <c r="B583" s="20" t="str">
        <f t="shared" si="8"/>
        <v>46316 - Venta al por mayor de chocolates, golosinas y productos para kioscos y polirrubros n.c.p., excepto cigarrillos {Venta al por mayor de chocolates, golosinas y productos para kioscos y polirrubros n.c.p., excepto cigarrillos
}_0576</v>
      </c>
      <c r="C583" s="25">
        <v>46316</v>
      </c>
      <c r="D583" s="26" t="s">
        <v>1004</v>
      </c>
      <c r="E583" s="26" t="s">
        <v>2996</v>
      </c>
      <c r="F583" s="43" t="s">
        <v>2830</v>
      </c>
    </row>
    <row r="584" spans="1:6" ht="45" x14ac:dyDescent="0.25">
      <c r="A584" s="40" t="s">
        <v>2997</v>
      </c>
      <c r="B584" s="20" t="str">
        <f t="shared" ref="B584:B647" si="9">+CONCATENATE(C584," - ",D584," {",E584,"}_",A584)</f>
        <v>46317 - Venta al por mayor de alimentos balanceados para animales {Venta al por mayor de productos alimenticios n.c.p.
(Incluye la venta de miel y derivados, productos congelados, etc.)}_0577</v>
      </c>
      <c r="C584" s="25">
        <v>46317</v>
      </c>
      <c r="D584" s="26" t="s">
        <v>1006</v>
      </c>
      <c r="E584" s="26" t="s">
        <v>2998</v>
      </c>
      <c r="F584" s="43" t="s">
        <v>2830</v>
      </c>
    </row>
    <row r="585" spans="1:6" ht="45" x14ac:dyDescent="0.25">
      <c r="A585" s="40" t="s">
        <v>2999</v>
      </c>
      <c r="B585" s="20" t="str">
        <f t="shared" si="9"/>
        <v>46318 - Venta al por mayor en supermercados mayoristas de alimentos {Venta al por mayor de productos alimenticios n.c.p.
(Incluye la venta de miel y derivados, productos congelados, etc.)}_0578</v>
      </c>
      <c r="C585" s="25">
        <v>46318</v>
      </c>
      <c r="D585" s="26" t="s">
        <v>1008</v>
      </c>
      <c r="E585" s="26" t="s">
        <v>2998</v>
      </c>
      <c r="F585" s="43" t="s">
        <v>2830</v>
      </c>
    </row>
    <row r="586" spans="1:6" ht="45" x14ac:dyDescent="0.25">
      <c r="A586" s="40" t="s">
        <v>3000</v>
      </c>
      <c r="B586" s="20" t="str">
        <f t="shared" si="9"/>
        <v>46319 - Venta al por mayor de productos alimenticios n.c.p. {Venta al por mayor de productos alimenticios n.c.p.
(Incluye la venta de miel y derivados, productos congelados, etc.)}_0579</v>
      </c>
      <c r="C586" s="25">
        <v>46319</v>
      </c>
      <c r="D586" s="26" t="s">
        <v>1012</v>
      </c>
      <c r="E586" s="26" t="s">
        <v>2998</v>
      </c>
      <c r="F586" s="43" t="s">
        <v>2830</v>
      </c>
    </row>
    <row r="587" spans="1:6" ht="45" x14ac:dyDescent="0.25">
      <c r="A587" s="40" t="s">
        <v>3001</v>
      </c>
      <c r="B587" s="20" t="str">
        <f t="shared" si="9"/>
        <v>46321 - Venta al por mayor de bebidas alcohólicas {Venta al por mayor de bebidas alcohólicas
(Incluye la venta de aperitivos con alcohol, cerveza, sidra, el fraccionamiento de alcohol, etc.)}_0580</v>
      </c>
      <c r="C587" s="25">
        <v>46321</v>
      </c>
      <c r="D587" s="26" t="s">
        <v>3002</v>
      </c>
      <c r="E587" s="26" t="s">
        <v>3003</v>
      </c>
      <c r="F587" s="43" t="s">
        <v>2830</v>
      </c>
    </row>
    <row r="588" spans="1:6" ht="45" x14ac:dyDescent="0.25">
      <c r="A588" s="40" t="s">
        <v>3004</v>
      </c>
      <c r="B588" s="20" t="str">
        <f t="shared" si="9"/>
        <v>46322 - Venta al por mayor de bebidas no alcohólicas {Venta al por mayor de bebidas no alcohólicas
(Incluye la venta de aguas, sodas, bebidas refrescantes, jarabes, extractos, concentrados, gaseosas, jugos, etc.)}_0581</v>
      </c>
      <c r="C588" s="25">
        <v>46322</v>
      </c>
      <c r="D588" s="26" t="s">
        <v>1020</v>
      </c>
      <c r="E588" s="26" t="s">
        <v>3005</v>
      </c>
      <c r="F588" s="43" t="s">
        <v>2830</v>
      </c>
    </row>
    <row r="589" spans="1:6" ht="30" x14ac:dyDescent="0.25">
      <c r="A589" s="40" t="s">
        <v>3006</v>
      </c>
      <c r="B589" s="20" t="str">
        <f t="shared" si="9"/>
        <v>46330 - Venta al por mayor de cigarrillos y productos de tabaco {Venta al por mayor de cigarrillos y productos de tabaco
}_0582</v>
      </c>
      <c r="C589" s="25">
        <v>46330</v>
      </c>
      <c r="D589" s="26" t="s">
        <v>1022</v>
      </c>
      <c r="E589" s="26" t="s">
        <v>3007</v>
      </c>
      <c r="F589" s="43" t="s">
        <v>2830</v>
      </c>
    </row>
    <row r="590" spans="1:6" ht="60" x14ac:dyDescent="0.25">
      <c r="A590" s="40" t="s">
        <v>3008</v>
      </c>
      <c r="B590" s="20" t="str">
        <f t="shared" si="9"/>
        <v>46411 - Venta al por mayor de productos textiles, excepto prendas y accesorios de vestir {Venta al por mayor de productos textiles excepto prendas y accesorios de vestir
(Incluye la venta de puntillas, galones, hombreras, agujas, botones, tapices, alfombras, etc.)}_0583</v>
      </c>
      <c r="C590" s="25">
        <v>46411</v>
      </c>
      <c r="D590" s="26" t="s">
        <v>3009</v>
      </c>
      <c r="E590" s="26" t="s">
        <v>3010</v>
      </c>
      <c r="F590" s="43" t="s">
        <v>2830</v>
      </c>
    </row>
    <row r="591" spans="1:6" ht="30" x14ac:dyDescent="0.25">
      <c r="A591" s="40" t="s">
        <v>3011</v>
      </c>
      <c r="B591" s="20" t="str">
        <f t="shared" si="9"/>
        <v>46412 - Venta al por mayor de prendas y accesorios de vestir, excepto uniformes y ropa de trabajo {Venta al por mayor de prendas y accesorios de vestir
}_0584</v>
      </c>
      <c r="C591" s="25">
        <v>46412</v>
      </c>
      <c r="D591" s="26" t="s">
        <v>3012</v>
      </c>
      <c r="E591" s="26" t="s">
        <v>3013</v>
      </c>
      <c r="F591" s="43" t="s">
        <v>2830</v>
      </c>
    </row>
    <row r="592" spans="1:6" ht="45" x14ac:dyDescent="0.25">
      <c r="A592" s="40" t="s">
        <v>3014</v>
      </c>
      <c r="B592" s="20" t="str">
        <f t="shared" si="9"/>
        <v>46413 - Venta al por mayor de calzado, excepto el ortopédico {Venta al por mayor de calzado excepto el ortopédico
(Incluye venta de calzado de cuero, tela, plástico, goma, etc.)}_0585</v>
      </c>
      <c r="C592" s="25">
        <v>46413</v>
      </c>
      <c r="D592" s="26" t="s">
        <v>3015</v>
      </c>
      <c r="E592" s="26" t="s">
        <v>3016</v>
      </c>
      <c r="F592" s="43" t="s">
        <v>2830</v>
      </c>
    </row>
    <row r="593" spans="1:6" ht="60" x14ac:dyDescent="0.25">
      <c r="A593" s="40" t="s">
        <v>3017</v>
      </c>
      <c r="B593" s="20" t="str">
        <f t="shared" si="9"/>
        <v>46414 - Venta al por mayor de artículos de cueros, pieles, marroquinería, talabartería, paraguas y similares {Venta al por mayor de artículos de cueros, pieles, marroquinería y talabartería, paraguas y similares
(Incluye talabarterías, artículos regionales de cuero, almacenes de suelas, etc.)}_0586</v>
      </c>
      <c r="C593" s="25">
        <v>46414</v>
      </c>
      <c r="D593" s="26" t="s">
        <v>3018</v>
      </c>
      <c r="E593" s="26" t="s">
        <v>3019</v>
      </c>
      <c r="F593" s="43" t="s">
        <v>2830</v>
      </c>
    </row>
    <row r="594" spans="1:6" ht="30" x14ac:dyDescent="0.25">
      <c r="A594" s="40" t="s">
        <v>3020</v>
      </c>
      <c r="B594" s="20" t="str">
        <f t="shared" si="9"/>
        <v>46421 - Venta al por mayor de libros, revistas, diarios y otras publicaciones {Venta al por mayor de libros, revistas y diarios
}_0587</v>
      </c>
      <c r="C594" s="25">
        <v>46421</v>
      </c>
      <c r="D594" s="26" t="s">
        <v>3021</v>
      </c>
      <c r="E594" s="26" t="s">
        <v>3022</v>
      </c>
      <c r="F594" s="43" t="s">
        <v>2830</v>
      </c>
    </row>
    <row r="595" spans="1:6" ht="45" x14ac:dyDescent="0.25">
      <c r="A595" s="40" t="s">
        <v>3023</v>
      </c>
      <c r="B595" s="20" t="str">
        <f t="shared" si="9"/>
        <v>46422 - Venta al por mayor de papel, cartón, materiales de embalaje y artículos de librería {Venta al por mayor de papel, cartón, materiales de embalaje y artículos de librería
}_0588</v>
      </c>
      <c r="C595" s="25">
        <v>46422</v>
      </c>
      <c r="D595" s="26" t="s">
        <v>3024</v>
      </c>
      <c r="E595" s="26" t="s">
        <v>3025</v>
      </c>
      <c r="F595" s="43" t="s">
        <v>2830</v>
      </c>
    </row>
    <row r="596" spans="1:6" ht="60" x14ac:dyDescent="0.25">
      <c r="A596" s="40" t="s">
        <v>3026</v>
      </c>
      <c r="B596" s="20" t="str">
        <f t="shared" si="9"/>
        <v>46431 - Venta al por mayor de productos farmacéuticos {Venta al por mayor de productos farmacéuticos y veterinarios
(Incluye venta de medicamentos y kits de diagnóstico como test de embarazo, hemoglucotest, vacunas, etc.)}_0589</v>
      </c>
      <c r="C596" s="25">
        <v>46431</v>
      </c>
      <c r="D596" s="26" t="s">
        <v>1058</v>
      </c>
      <c r="E596" s="26" t="s">
        <v>3027</v>
      </c>
      <c r="F596" s="43" t="s">
        <v>2830</v>
      </c>
    </row>
    <row r="597" spans="1:6" ht="45" x14ac:dyDescent="0.25">
      <c r="A597" s="40" t="s">
        <v>3028</v>
      </c>
      <c r="B597" s="20" t="str">
        <f t="shared" si="9"/>
        <v>46432 - Venta al por mayor de productos cosméticos, de tocador y de perfumería {Venta al por mayor de productos cosméticos, de tocador y de perfumería
}_0590</v>
      </c>
      <c r="C597" s="25">
        <v>46432</v>
      </c>
      <c r="D597" s="26" t="s">
        <v>1060</v>
      </c>
      <c r="E597" s="26" t="s">
        <v>3029</v>
      </c>
      <c r="F597" s="43" t="s">
        <v>2830</v>
      </c>
    </row>
    <row r="598" spans="1:6" ht="90" x14ac:dyDescent="0.25">
      <c r="A598" s="40" t="s">
        <v>3030</v>
      </c>
      <c r="B598" s="20" t="str">
        <f t="shared" si="9"/>
        <v>46433 - Venta al por mayor de instrumental médico y odontológico y artículos ortopédicos {Venta al por mayor de instrumental médico y odontológico y artículos ortopédicos
(Incluye venta de vaporizadores, nebulizadores, masajeadores, termómetros, prótesis, muletas, plantillas, calzado ortopédico y otros artículos similares de uso personal o doméstico)}_0591</v>
      </c>
      <c r="C598" s="25">
        <v>46433</v>
      </c>
      <c r="D598" s="26" t="s">
        <v>1062</v>
      </c>
      <c r="E598" s="26" t="s">
        <v>3031</v>
      </c>
      <c r="F598" s="43" t="s">
        <v>2830</v>
      </c>
    </row>
    <row r="599" spans="1:6" ht="60" x14ac:dyDescent="0.25">
      <c r="A599" s="40" t="s">
        <v>3032</v>
      </c>
      <c r="B599" s="20" t="str">
        <f t="shared" si="9"/>
        <v>46434 - Venta al por mayor de productos veterinarios {Venta al por mayor de productos farmacéuticos y veterinarios
(Incluye venta de medicamentos y kits de diagnóstico como test de embarazo, hemoglucotest, vacunas, etc.)}_0592</v>
      </c>
      <c r="C599" s="25">
        <v>46434</v>
      </c>
      <c r="D599" s="26" t="s">
        <v>1064</v>
      </c>
      <c r="E599" s="26" t="s">
        <v>3027</v>
      </c>
      <c r="F599" s="43" t="s">
        <v>2830</v>
      </c>
    </row>
    <row r="600" spans="1:6" ht="60" x14ac:dyDescent="0.25">
      <c r="A600" s="40" t="s">
        <v>3033</v>
      </c>
      <c r="B600" s="20" t="str">
        <f t="shared" si="9"/>
        <v>46441 - Venta al por mayor de artículos de óptica y de fotografía {Venta al por mayor de artículos de óptica y de fotografía
(Incluye venta de lentes de contacto, líquidos oftalmológicos, armazones, cristales ópticos, películas fotográficas, cámaras y accesorios para fotografía, etc.)}_0593</v>
      </c>
      <c r="C600" s="25">
        <v>46441</v>
      </c>
      <c r="D600" s="26" t="s">
        <v>1066</v>
      </c>
      <c r="E600" s="26" t="s">
        <v>3034</v>
      </c>
      <c r="F600" s="43" t="s">
        <v>2830</v>
      </c>
    </row>
    <row r="601" spans="1:6" ht="45" x14ac:dyDescent="0.25">
      <c r="A601" s="40" t="s">
        <v>3035</v>
      </c>
      <c r="B601" s="20" t="str">
        <f t="shared" si="9"/>
        <v>46442 - Venta al por mayor de artículos de relojería, joyería y fantasías {Venta al por mayor de artículos de relojería, joyería y fantasías
}_0594</v>
      </c>
      <c r="C601" s="25">
        <v>46442</v>
      </c>
      <c r="D601" s="26" t="s">
        <v>1068</v>
      </c>
      <c r="E601" s="26" t="s">
        <v>3036</v>
      </c>
      <c r="F601" s="43" t="s">
        <v>2830</v>
      </c>
    </row>
    <row r="602" spans="1:6" ht="75" x14ac:dyDescent="0.25">
      <c r="A602" s="40" t="s">
        <v>3037</v>
      </c>
      <c r="B602" s="20" t="str">
        <f t="shared" si="9"/>
        <v>46450 - Venta al por mayor de electrodomésticos, artefactos para el hogar y equipos de audio y video {Venta al por mayor de artefactos para el hogar, eléctricos, a gas, kerosene u otros combustibles
(Incluye electrodomésticos, cocinas, estufas y salamandras, hornos, etc.)(No incluye quipos de sonido, televisión y video)}_0595</v>
      </c>
      <c r="C602" s="25">
        <v>46450</v>
      </c>
      <c r="D602" s="26" t="s">
        <v>3038</v>
      </c>
      <c r="E602" s="26" t="s">
        <v>3039</v>
      </c>
      <c r="F602" s="43" t="s">
        <v>2830</v>
      </c>
    </row>
    <row r="603" spans="1:6" ht="60" x14ac:dyDescent="0.25">
      <c r="A603" s="40" t="s">
        <v>3040</v>
      </c>
      <c r="B603" s="20" t="str">
        <f t="shared" si="9"/>
        <v>46450 - Venta al por mayor de electrodomésticos, artefactos para el hogar y equipos de audio y video {Venta al por mayor de instrumentos musicales, equipos de sonido, casetes de audio y video, y discos de audio y video
}_0596</v>
      </c>
      <c r="C603" s="25">
        <v>46450</v>
      </c>
      <c r="D603" s="26" t="s">
        <v>3038</v>
      </c>
      <c r="E603" s="26" t="s">
        <v>3041</v>
      </c>
      <c r="F603" s="43" t="s">
        <v>2830</v>
      </c>
    </row>
    <row r="604" spans="1:6" ht="45" x14ac:dyDescent="0.25">
      <c r="A604" s="40" t="s">
        <v>3042</v>
      </c>
      <c r="B604" s="20" t="str">
        <f t="shared" si="9"/>
        <v>46461 - Venta al por mayor de muebles excepto de oficina; artículos de mimbre y corcho; colchones y somieres {Venta al por mayor de muebles excepto de oficina; artículos de mimbre y corcho; colchones y somieres
}_0597</v>
      </c>
      <c r="C604" s="25">
        <v>46461</v>
      </c>
      <c r="D604" s="26" t="s">
        <v>1074</v>
      </c>
      <c r="E604" s="26" t="s">
        <v>3043</v>
      </c>
      <c r="F604" s="43" t="s">
        <v>2830</v>
      </c>
    </row>
    <row r="605" spans="1:6" ht="30" x14ac:dyDescent="0.25">
      <c r="A605" s="40" t="s">
        <v>3044</v>
      </c>
      <c r="B605" s="20" t="str">
        <f t="shared" si="9"/>
        <v>46462 - Venta al por mayor de artículos de iluminación {Venta al por mayor de artículos de iluminación
}_0598</v>
      </c>
      <c r="C605" s="25">
        <v>46462</v>
      </c>
      <c r="D605" s="26" t="s">
        <v>1076</v>
      </c>
      <c r="E605" s="26" t="s">
        <v>3045</v>
      </c>
      <c r="F605" s="43" t="s">
        <v>2830</v>
      </c>
    </row>
    <row r="606" spans="1:6" ht="30" x14ac:dyDescent="0.25">
      <c r="A606" s="40" t="s">
        <v>3046</v>
      </c>
      <c r="B606" s="20" t="str">
        <f t="shared" si="9"/>
        <v>46463 - Venta al por mayor de artículos de bazar y menaje {Venta al por mayor de artículos de bazar y menaje
}_0599</v>
      </c>
      <c r="C606" s="25">
        <v>46463</v>
      </c>
      <c r="D606" s="26" t="s">
        <v>3047</v>
      </c>
      <c r="E606" s="26" t="s">
        <v>3048</v>
      </c>
      <c r="F606" s="43" t="s">
        <v>2830</v>
      </c>
    </row>
    <row r="607" spans="1:6" ht="60" x14ac:dyDescent="0.25">
      <c r="A607" s="40" t="s">
        <v>3049</v>
      </c>
      <c r="B607" s="20" t="str">
        <f t="shared" si="9"/>
        <v>46491 - Venta al por mayor de CD's y DVD's de audio y video grabados {Venta al por mayor de instrumentos musicales, equipos de sonido, casetes de audio y video, y discos de audio y video
}_0600</v>
      </c>
      <c r="C607" s="25">
        <v>46491</v>
      </c>
      <c r="D607" s="26" t="s">
        <v>3050</v>
      </c>
      <c r="E607" s="26" t="s">
        <v>3041</v>
      </c>
      <c r="F607" s="43" t="s">
        <v>2830</v>
      </c>
    </row>
    <row r="608" spans="1:6" ht="45" x14ac:dyDescent="0.25">
      <c r="A608" s="40" t="s">
        <v>3051</v>
      </c>
      <c r="B608" s="20" t="str">
        <f t="shared" si="9"/>
        <v>46492 - Venta al por mayor de materiales y productos de limpieza {Venta al por mayor de materiales y productos de limpieza
}_0601</v>
      </c>
      <c r="C608" s="25">
        <v>46492</v>
      </c>
      <c r="D608" s="26" t="s">
        <v>1084</v>
      </c>
      <c r="E608" s="26" t="s">
        <v>3052</v>
      </c>
      <c r="F608" s="43" t="s">
        <v>2830</v>
      </c>
    </row>
    <row r="609" spans="1:6" ht="30" x14ac:dyDescent="0.25">
      <c r="A609" s="40" t="s">
        <v>3053</v>
      </c>
      <c r="B609" s="20" t="str">
        <f t="shared" si="9"/>
        <v>46493 - Venta al por mayor de juguetes {Venta al por mayor de juguetes
(Incluye artículos de cotillón)}_0602</v>
      </c>
      <c r="C609" s="25">
        <v>46493</v>
      </c>
      <c r="D609" s="26" t="s">
        <v>1086</v>
      </c>
      <c r="E609" s="26" t="s">
        <v>3054</v>
      </c>
      <c r="F609" s="43" t="s">
        <v>2830</v>
      </c>
    </row>
    <row r="610" spans="1:6" ht="45" x14ac:dyDescent="0.25">
      <c r="A610" s="40" t="s">
        <v>3055</v>
      </c>
      <c r="B610" s="20" t="str">
        <f t="shared" si="9"/>
        <v>46494 - Venta al por mayor de bicicletas y rodados similares {Venta al por mayor de bicicletas y rodados similares
(Incluye cochecitos y sillas de paseo para bebés, andadores, triciclos, etc.)}_0603</v>
      </c>
      <c r="C610" s="25">
        <v>46494</v>
      </c>
      <c r="D610" s="26" t="s">
        <v>1088</v>
      </c>
      <c r="E610" s="26" t="s">
        <v>3056</v>
      </c>
      <c r="F610" s="43" t="s">
        <v>2830</v>
      </c>
    </row>
    <row r="611" spans="1:6" ht="75" x14ac:dyDescent="0.25">
      <c r="A611" s="40" t="s">
        <v>3057</v>
      </c>
      <c r="B611" s="20" t="str">
        <f t="shared" si="9"/>
        <v>46495 - Venta al por mayor de artículos de esparcimiento y deportes {Venta al por mayor de artículos de esparcimiento y deportes
(Incluye embarcaciones deportivas, armas y municiones, equipos de pesca, piletas de natación de lona o plástico, etc.)}_0604</v>
      </c>
      <c r="C611" s="25">
        <v>46495</v>
      </c>
      <c r="D611" s="26" t="s">
        <v>1090</v>
      </c>
      <c r="E611" s="26" t="s">
        <v>3058</v>
      </c>
      <c r="F611" s="43" t="s">
        <v>2830</v>
      </c>
    </row>
    <row r="612" spans="1:6" ht="60" x14ac:dyDescent="0.25">
      <c r="A612" s="40" t="s">
        <v>3059</v>
      </c>
      <c r="B612" s="20" t="str">
        <f t="shared" si="9"/>
        <v>46499 - Venta al por mayor artículos de uso doméstico o personal n.c.p {Venta al por mayor de instrumentos musicales, equipos de sonido, casetes de audio y video, y discos de audio y video
}_0605</v>
      </c>
      <c r="C612" s="25">
        <v>46499</v>
      </c>
      <c r="D612" s="26" t="s">
        <v>3060</v>
      </c>
      <c r="E612" s="26" t="s">
        <v>3041</v>
      </c>
      <c r="F612" s="43" t="s">
        <v>2830</v>
      </c>
    </row>
    <row r="613" spans="1:6" ht="90" x14ac:dyDescent="0.25">
      <c r="A613" s="40" t="s">
        <v>3061</v>
      </c>
      <c r="B613" s="20" t="str">
        <f t="shared" si="9"/>
        <v>46499 - Venta al por mayor artículos de uso doméstico o personal n.c.p {Venta al por mayor artículos de uso doméstico y/o personal n.c.p
(Incluye artículos de platería -excepto los incluidos en talabartería -, cuadros y marcos que no sean obra de arte o de colección, sahumerios y art. de santería, parrillas y hogares, flores y plantas naturales y artificiales, etc.)}_0606</v>
      </c>
      <c r="C613" s="25">
        <v>46499</v>
      </c>
      <c r="D613" s="26" t="s">
        <v>3060</v>
      </c>
      <c r="E613" s="26" t="s">
        <v>3062</v>
      </c>
      <c r="F613" s="43" t="s">
        <v>2830</v>
      </c>
    </row>
    <row r="614" spans="1:6" ht="75" x14ac:dyDescent="0.25">
      <c r="A614" s="40" t="s">
        <v>3063</v>
      </c>
      <c r="B614" s="20" t="str">
        <f t="shared" si="9"/>
        <v>46510 - Venta al por mayor de equipos, periféricos, accesorios y programas informáticos {Venta al por mayor de equipos informáticos y máquinas electrónicas de escribir y calcular ;venta al por mayor de máquinas y equipos de comunicaciones, control y seguridad
}_0607</v>
      </c>
      <c r="C614" s="25">
        <v>46510</v>
      </c>
      <c r="D614" s="26" t="s">
        <v>1096</v>
      </c>
      <c r="E614" s="26" t="s">
        <v>3064</v>
      </c>
      <c r="F614" s="43" t="s">
        <v>2830</v>
      </c>
    </row>
    <row r="615" spans="1:6" ht="75" x14ac:dyDescent="0.25">
      <c r="A615" s="40" t="s">
        <v>3065</v>
      </c>
      <c r="B615" s="20" t="str">
        <f t="shared" si="9"/>
        <v>46521 - Venta al por mayor de equipos de telefonía y comunicaciones {Venta al por mayor de equipos informáticos y máquinas electrónicas de escribir y calcular ;venta al por mayor de máquinas y equipos de comunicaciones, control y seguridad
}_0608</v>
      </c>
      <c r="C615" s="25">
        <v>46521</v>
      </c>
      <c r="D615" s="26" t="s">
        <v>1098</v>
      </c>
      <c r="E615" s="26" t="s">
        <v>3064</v>
      </c>
      <c r="F615" s="43" t="s">
        <v>2830</v>
      </c>
    </row>
    <row r="616" spans="1:6" ht="75" x14ac:dyDescent="0.25">
      <c r="A616" s="40" t="s">
        <v>3066</v>
      </c>
      <c r="B616" s="20" t="str">
        <f t="shared" si="9"/>
        <v>46522 - Venta al por mayor de componentes electrónicos {Venta al por mayor de equipos informáticos y máquinas electrónicas de escribir y calcular ;venta al por mayor de máquinas y equipos de comunicaciones, control y seguridad
}_0609</v>
      </c>
      <c r="C616" s="25">
        <v>46522</v>
      </c>
      <c r="D616" s="26" t="s">
        <v>1100</v>
      </c>
      <c r="E616" s="26" t="s">
        <v>3064</v>
      </c>
      <c r="F616" s="43" t="s">
        <v>2830</v>
      </c>
    </row>
    <row r="617" spans="1:6" ht="90" x14ac:dyDescent="0.25">
      <c r="A617" s="40" t="s">
        <v>3067</v>
      </c>
      <c r="B617" s="20" t="str">
        <f t="shared" si="9"/>
        <v>46531 - Venta al por mayor de máquinas, equipos e implementos de uso en los sectores agropecuario, jardinería, silvicultura, pesca y caza {Venta al por mayor de máquinas, equipos e implementos de uso en los sectores agropecuario, jardinería, silvicultura, pesca y caza
(Incluye venta de tractores, cosechadoras, enfardadoras, remolques de carga y descarga automática, motosierras, cortadoras de césped autopropulsadas, etc.)}_0610</v>
      </c>
      <c r="C617" s="25">
        <v>46531</v>
      </c>
      <c r="D617" s="26" t="s">
        <v>1102</v>
      </c>
      <c r="E617" s="26" t="s">
        <v>3068</v>
      </c>
      <c r="F617" s="43" t="s">
        <v>2830</v>
      </c>
    </row>
    <row r="618" spans="1:6" ht="90" x14ac:dyDescent="0.25">
      <c r="A618" s="40" t="s">
        <v>3069</v>
      </c>
      <c r="B618" s="20" t="str">
        <f t="shared" si="9"/>
        <v>46532 - Venta al por mayor de máquinas, equipos e implementos de uso en la elaboración de alimentos, bebidas y tabaco {Venta al por mayor de máquinas, equipos e implementos de uso en la elaboración de alimentos, bebidas y tabaco
(Incluye máquinas para moler, picar y cocer alimentos, fabricadora de pastas, bateas, enfriadoras y envasadoras de bebidas, etc.)}_0611</v>
      </c>
      <c r="C618" s="25">
        <v>46532</v>
      </c>
      <c r="D618" s="26" t="s">
        <v>1104</v>
      </c>
      <c r="E618" s="26" t="s">
        <v>3070</v>
      </c>
      <c r="F618" s="43" t="s">
        <v>2830</v>
      </c>
    </row>
    <row r="619" spans="1:6" ht="120" x14ac:dyDescent="0.25">
      <c r="A619" s="40" t="s">
        <v>3071</v>
      </c>
      <c r="B619" s="20" t="str">
        <f t="shared" si="9"/>
        <v>46533 - Venta al por mayor de máquinas, equipos e implementos de uso en la fabricación de textiles, prendas y accesorios de vestir, calzado, artículos de cuero y marroquinería {Venta al por mayor de máquinas, equipos e implementos de uso en la fabricación de textiles, prendas y accesorios de vestir, calzado, artículos de cuero y marroquinería
(Incluye venta de máquinas de coser, de cortar tejidos, de tejer, extender telas, robots de corte y otros equipos dirigidos por computadora para la industria textil y confeccionista, etc.)}_0612</v>
      </c>
      <c r="C619" s="25">
        <v>46533</v>
      </c>
      <c r="D619" s="26" t="s">
        <v>1106</v>
      </c>
      <c r="E619" s="26" t="s">
        <v>3072</v>
      </c>
      <c r="F619" s="43" t="s">
        <v>2830</v>
      </c>
    </row>
    <row r="620" spans="1:6" ht="90" x14ac:dyDescent="0.25">
      <c r="A620" s="40" t="s">
        <v>3073</v>
      </c>
      <c r="B620" s="20" t="str">
        <f t="shared" si="9"/>
        <v>46534 - Venta al por mayor de máquinas, equipos e implementos de uso en imprentas, artes gráficas y actividades conexas {Venta al por mayor de máquinas, equipos e implementos de uso en imprentas, artes gráficas y actividades conexas
(Incluye venta de máquinas fotocopiadoras -excepto las de uso personal-copiadoras de planos, máquinas para imprimir, guillotinar, troquelar, encuadernar, etc.)}_0613</v>
      </c>
      <c r="C620" s="25">
        <v>46534</v>
      </c>
      <c r="D620" s="26" t="s">
        <v>1108</v>
      </c>
      <c r="E620" s="26" t="s">
        <v>3074</v>
      </c>
      <c r="F620" s="43" t="s">
        <v>2830</v>
      </c>
    </row>
    <row r="621" spans="1:6" ht="75" x14ac:dyDescent="0.25">
      <c r="A621" s="40" t="s">
        <v>3075</v>
      </c>
      <c r="B621" s="20" t="str">
        <f t="shared" si="9"/>
        <v>46535 - Venta al por mayor de máquinas, equipos e implementos de uso médico y paramédico {Venta al por mayor de máquinas, equipos e implementos de uso médico y paramédico
(Incluye venta de equipos de diagnóstico y tratamiento, camillas, cajas de cirugía, jeringas y otros implementos de material descartable, etc.)}_0614</v>
      </c>
      <c r="C621" s="25">
        <v>46535</v>
      </c>
      <c r="D621" s="26" t="s">
        <v>1110</v>
      </c>
      <c r="E621" s="26" t="s">
        <v>3076</v>
      </c>
      <c r="F621" s="43" t="s">
        <v>2830</v>
      </c>
    </row>
    <row r="622" spans="1:6" ht="75" x14ac:dyDescent="0.25">
      <c r="A622" s="40" t="s">
        <v>3077</v>
      </c>
      <c r="B622" s="20" t="str">
        <f t="shared" si="9"/>
        <v>46536 - Venta al por mayor de máquinas, equipos e implementos de uso en la industria del plástico y el caucho {Venta al por mayor de máquinas, equipos e implementos de uso en la industria del plástico y el caucho
(Incluye sopladora de envases, laminadora de plásticos, máquinas extrusoras y moldeadoras, etc.)}_0615</v>
      </c>
      <c r="C622" s="25">
        <v>46536</v>
      </c>
      <c r="D622" s="26" t="s">
        <v>3078</v>
      </c>
      <c r="E622" s="26" t="s">
        <v>3079</v>
      </c>
      <c r="F622" s="43" t="s">
        <v>2830</v>
      </c>
    </row>
    <row r="623" spans="1:6" ht="60" x14ac:dyDescent="0.25">
      <c r="A623" s="40" t="s">
        <v>3080</v>
      </c>
      <c r="B623" s="20" t="str">
        <f t="shared" si="9"/>
        <v>46539 - Venta al por mayor de máquinas, equipos e implementos de uso especial n.c.p. {Venta al por mayor de máquinas, equipos e implementos de uso especial n.c.p.
(Incluye motoniveladoras, excavadoras, palas mecánicas, perforadoras-percutoras, etc.)}_0616</v>
      </c>
      <c r="C623" s="25">
        <v>46539</v>
      </c>
      <c r="D623" s="26" t="s">
        <v>1114</v>
      </c>
      <c r="E623" s="26" t="s">
        <v>3081</v>
      </c>
      <c r="F623" s="43" t="s">
        <v>2830</v>
      </c>
    </row>
    <row r="624" spans="1:6" ht="30" x14ac:dyDescent="0.25">
      <c r="A624" s="40" t="s">
        <v>3082</v>
      </c>
      <c r="B624" s="20" t="str">
        <f t="shared" si="9"/>
        <v>46540 - Venta al por mayor de máquinas-herramienta de uso general {Venta al por mayor de máquinas-herramienta
}_0617</v>
      </c>
      <c r="C624" s="25">
        <v>46540</v>
      </c>
      <c r="D624" s="26" t="s">
        <v>3083</v>
      </c>
      <c r="E624" s="26" t="s">
        <v>3084</v>
      </c>
      <c r="F624" s="43" t="s">
        <v>2830</v>
      </c>
    </row>
    <row r="625" spans="1:6" ht="45" x14ac:dyDescent="0.25">
      <c r="A625" s="40" t="s">
        <v>3085</v>
      </c>
      <c r="B625" s="20" t="str">
        <f t="shared" si="9"/>
        <v>46550 - Venta al por mayor de vehículos, equipos y máquinas para el transporte ferroviario, aéreo y de navegación {Venta al por mayor de vehículos, equipos y máquinas para el transporte ferroviario, aéreo y de navegación
}_0618</v>
      </c>
      <c r="C625" s="25">
        <v>46550</v>
      </c>
      <c r="D625" s="26" t="s">
        <v>1118</v>
      </c>
      <c r="E625" s="26" t="s">
        <v>3086</v>
      </c>
      <c r="F625" s="43" t="s">
        <v>2830</v>
      </c>
    </row>
    <row r="626" spans="1:6" ht="45" x14ac:dyDescent="0.25">
      <c r="A626" s="40" t="s">
        <v>3087</v>
      </c>
      <c r="B626" s="20" t="str">
        <f t="shared" si="9"/>
        <v>46561 - Venta al por mayor de muebles e instalaciones para oficinas {Venta al por mayor de muebles e instalaciones para oficinas
}_0619</v>
      </c>
      <c r="C626" s="25">
        <v>46561</v>
      </c>
      <c r="D626" s="26" t="s">
        <v>1120</v>
      </c>
      <c r="E626" s="26" t="s">
        <v>3088</v>
      </c>
      <c r="F626" s="43" t="s">
        <v>2830</v>
      </c>
    </row>
    <row r="627" spans="1:6" ht="45" x14ac:dyDescent="0.25">
      <c r="A627" s="40" t="s">
        <v>3089</v>
      </c>
      <c r="B627" s="20" t="str">
        <f t="shared" si="9"/>
        <v>46569 - Venta al por mayor de muebles e instalaciones para la industria, el comercio y los servicios n.c.p. {Venta al por mayor de muebles e instalaciones para la industria, el comercio y los servicios n.c.p.
}_0620</v>
      </c>
      <c r="C627" s="25">
        <v>46569</v>
      </c>
      <c r="D627" s="26" t="s">
        <v>1122</v>
      </c>
      <c r="E627" s="26" t="s">
        <v>3090</v>
      </c>
      <c r="F627" s="43" t="s">
        <v>2830</v>
      </c>
    </row>
    <row r="628" spans="1:6" ht="75" x14ac:dyDescent="0.25">
      <c r="A628" s="40" t="s">
        <v>3091</v>
      </c>
      <c r="B628" s="20" t="str">
        <f t="shared" si="9"/>
        <v>46591 - Venta al por mayor de máquinas y equipos de control y seguridad {Venta al por mayor de equipos informáticos y máquinas electrónicas de escribir y calcular ;venta al por mayor de máquinas y equipos de comunicaciones, control y seguridad
}_0621</v>
      </c>
      <c r="C628" s="25">
        <v>46591</v>
      </c>
      <c r="D628" s="26" t="s">
        <v>3092</v>
      </c>
      <c r="E628" s="26" t="s">
        <v>3064</v>
      </c>
      <c r="F628" s="43" t="s">
        <v>2830</v>
      </c>
    </row>
    <row r="629" spans="1:6" ht="75" x14ac:dyDescent="0.25">
      <c r="A629" s="40" t="s">
        <v>3093</v>
      </c>
      <c r="B629" s="20" t="str">
        <f t="shared" si="9"/>
        <v>46592 - Venta al por mayor de maquinaria y equipo de oficina, excepto equipo informático {Venta al por mayor de equipos informáticos y máquinas electrónicas de escribir y calcular ;venta al por mayor de máquinas y equipos de comunicaciones, control y seguridad
}_0622</v>
      </c>
      <c r="C629" s="25">
        <v>46592</v>
      </c>
      <c r="D629" s="26" t="s">
        <v>1126</v>
      </c>
      <c r="E629" s="26" t="s">
        <v>3064</v>
      </c>
      <c r="F629" s="43" t="s">
        <v>2830</v>
      </c>
    </row>
    <row r="630" spans="1:6" ht="45" x14ac:dyDescent="0.25">
      <c r="A630" s="40" t="s">
        <v>3094</v>
      </c>
      <c r="B630" s="20" t="str">
        <f t="shared" si="9"/>
        <v>46593 - Venta al por mayor de equipo profesional y científico e instrumentos de medida y de control n.c.p. {Venta al por mayor de equipo profesional y científico e instrumentos de medida y de control
}_0623</v>
      </c>
      <c r="C630" s="25">
        <v>46593</v>
      </c>
      <c r="D630" s="26" t="s">
        <v>1128</v>
      </c>
      <c r="E630" s="26" t="s">
        <v>3095</v>
      </c>
      <c r="F630" s="43" t="s">
        <v>2830</v>
      </c>
    </row>
    <row r="631" spans="1:6" ht="60" x14ac:dyDescent="0.25">
      <c r="A631" s="40" t="s">
        <v>3096</v>
      </c>
      <c r="B631" s="20" t="str">
        <f t="shared" si="9"/>
        <v>46599 - Venta al por mayor de máquinas, equipo y materiales conexos n.c.p. {Venta al por mayor de máquinas, equipo y materiales conexos n.c.p.
(Incluye máquinas registradoras de escribir y de calcular mecánicas, equipos para destruir documentos, etc.)}_0624</v>
      </c>
      <c r="C631" s="25">
        <v>46599</v>
      </c>
      <c r="D631" s="26" t="s">
        <v>1130</v>
      </c>
      <c r="E631" s="26" t="s">
        <v>3097</v>
      </c>
      <c r="F631" s="43" t="s">
        <v>2830</v>
      </c>
    </row>
    <row r="632" spans="1:6" ht="45" x14ac:dyDescent="0.25">
      <c r="A632" s="40" t="s">
        <v>3098</v>
      </c>
      <c r="B632" s="20" t="str">
        <f t="shared" si="9"/>
        <v>46611 - Venta al por mayor de combustibles y lubricantes para automotores {Venta al por mayor de combustibles y lubricantes para automotores
}_0625</v>
      </c>
      <c r="C632" s="23">
        <v>46611</v>
      </c>
      <c r="D632" s="24" t="s">
        <v>1132</v>
      </c>
      <c r="E632" s="24" t="s">
        <v>3099</v>
      </c>
      <c r="F632" s="42" t="s">
        <v>2795</v>
      </c>
    </row>
    <row r="633" spans="1:6" ht="60" x14ac:dyDescent="0.25">
      <c r="A633" s="40" t="s">
        <v>3100</v>
      </c>
      <c r="B633" s="20" t="str">
        <f t="shared" si="9"/>
        <v>46612 - Venta al por mayor de combustibles y lubricantes, gas en garrafas, leña y carbón; excepto combustibles y lubricantes para automotores {Venta al por mayor de combustibles y lubricantes -excepto para automotores-, gas en garrafas, leña y carbón
}_0626</v>
      </c>
      <c r="C633" s="23">
        <v>46612</v>
      </c>
      <c r="D633" s="24" t="s">
        <v>3101</v>
      </c>
      <c r="E633" s="24" t="s">
        <v>3102</v>
      </c>
      <c r="F633" s="42" t="s">
        <v>2795</v>
      </c>
    </row>
    <row r="634" spans="1:6" ht="30" x14ac:dyDescent="0.25">
      <c r="A634" s="40" t="s">
        <v>3103</v>
      </c>
      <c r="B634" s="20" t="str">
        <f t="shared" si="9"/>
        <v>46620 - Venta al por mayor de metales y minerales metalíferos {Venta al por mayor de metales y minerales metalíferos
}_0627</v>
      </c>
      <c r="C634" s="21">
        <v>46620</v>
      </c>
      <c r="D634" s="22" t="s">
        <v>1138</v>
      </c>
      <c r="E634" s="22" t="s">
        <v>3104</v>
      </c>
      <c r="F634" s="41" t="s">
        <v>1972</v>
      </c>
    </row>
    <row r="635" spans="1:6" ht="60" x14ac:dyDescent="0.25">
      <c r="A635" s="40" t="s">
        <v>3105</v>
      </c>
      <c r="B635" s="20" t="str">
        <f t="shared" si="9"/>
        <v>46631 - Venta al por mayor de aberturas {Venta al por mayor de aberturas
(Incluye puertas, ventanas, cortinas de enrollar de PVC, madera, aluminio, puertas corredizas, frentes de placards, etc.)}_0628</v>
      </c>
      <c r="C635" s="25">
        <v>46631</v>
      </c>
      <c r="D635" s="26" t="s">
        <v>1140</v>
      </c>
      <c r="E635" s="26" t="s">
        <v>3106</v>
      </c>
      <c r="F635" s="43" t="s">
        <v>2830</v>
      </c>
    </row>
    <row r="636" spans="1:6" ht="45" x14ac:dyDescent="0.25">
      <c r="A636" s="40" t="s">
        <v>3107</v>
      </c>
      <c r="B636" s="20" t="str">
        <f t="shared" si="9"/>
        <v>46632 - Venta al por mayor de productos de madera, excepto muebles {Venta al por mayor de productos de madera excepto muebles
(Incluye placas, varillas, parqué, machimbre, etc.)}_0629</v>
      </c>
      <c r="C636" s="25">
        <v>46632</v>
      </c>
      <c r="D636" s="26" t="s">
        <v>3108</v>
      </c>
      <c r="E636" s="26" t="s">
        <v>3109</v>
      </c>
      <c r="F636" s="43" t="s">
        <v>2830</v>
      </c>
    </row>
    <row r="637" spans="1:6" ht="30" x14ac:dyDescent="0.25">
      <c r="A637" s="40" t="s">
        <v>3110</v>
      </c>
      <c r="B637" s="20" t="str">
        <f t="shared" si="9"/>
        <v>46633 - Venta al por mayor de artículos de ferretería y materiales eléctricos {Venta al por mayor de artículos de ferretería
}_0630</v>
      </c>
      <c r="C637" s="25">
        <v>46633</v>
      </c>
      <c r="D637" s="26" t="s">
        <v>1144</v>
      </c>
      <c r="E637" s="26" t="s">
        <v>3111</v>
      </c>
      <c r="F637" s="43" t="s">
        <v>2830</v>
      </c>
    </row>
    <row r="638" spans="1:6" ht="30" x14ac:dyDescent="0.25">
      <c r="A638" s="40" t="s">
        <v>3112</v>
      </c>
      <c r="B638" s="20" t="str">
        <f t="shared" si="9"/>
        <v>46634 - Venta al por mayor de pinturas y productos conexos {Venta al por mayor de pinturas y productos conexos
}_0631</v>
      </c>
      <c r="C638" s="25">
        <v>46634</v>
      </c>
      <c r="D638" s="26" t="s">
        <v>1146</v>
      </c>
      <c r="E638" s="26" t="s">
        <v>3113</v>
      </c>
      <c r="F638" s="43" t="s">
        <v>2830</v>
      </c>
    </row>
    <row r="639" spans="1:6" ht="30" x14ac:dyDescent="0.25">
      <c r="A639" s="40" t="s">
        <v>3114</v>
      </c>
      <c r="B639" s="20" t="str">
        <f t="shared" si="9"/>
        <v>46635 - Venta al por mayor de cristales y espejos {Venta al por mayor de cristales y espejos
}_0632</v>
      </c>
      <c r="C639" s="25">
        <v>46635</v>
      </c>
      <c r="D639" s="26" t="s">
        <v>1148</v>
      </c>
      <c r="E639" s="26" t="s">
        <v>3115</v>
      </c>
      <c r="F639" s="43" t="s">
        <v>2830</v>
      </c>
    </row>
    <row r="640" spans="1:6" ht="75" x14ac:dyDescent="0.25">
      <c r="A640" s="40" t="s">
        <v>3116</v>
      </c>
      <c r="B640" s="20" t="str">
        <f t="shared" si="9"/>
        <v>46636 - Venta al por mayor de artículos para plomería; instalación de gas y calefacción {Venta al por mayor de artículos para la construcción n.c.p.
(Incluye sanitarios, grifería, arena, canto rodado, ladrillos, zinguería, revestimientos para techos, membranas aislantes, etc.)}_0633</v>
      </c>
      <c r="C640" s="25">
        <v>46636</v>
      </c>
      <c r="D640" s="26" t="s">
        <v>3117</v>
      </c>
      <c r="E640" s="26" t="s">
        <v>3118</v>
      </c>
      <c r="F640" s="43" t="s">
        <v>2830</v>
      </c>
    </row>
    <row r="641" spans="1:6" ht="60" x14ac:dyDescent="0.25">
      <c r="A641" s="40" t="s">
        <v>3119</v>
      </c>
      <c r="B641" s="20" t="str">
        <f t="shared" si="9"/>
        <v>46637 - Venta al por mayor de papeles para pared, revestimiento para pisos de goma, plástico y textiles, y artículos similares para la decoración {Venta al por mayor de papeles para pared, revestimiento para pisos de goma, plástico y textiles, y artículos similares para la decoración
}_0634</v>
      </c>
      <c r="C641" s="25">
        <v>46637</v>
      </c>
      <c r="D641" s="26" t="s">
        <v>1152</v>
      </c>
      <c r="E641" s="26" t="s">
        <v>3120</v>
      </c>
      <c r="F641" s="43" t="s">
        <v>2830</v>
      </c>
    </row>
    <row r="642" spans="1:6" ht="75" x14ac:dyDescent="0.25">
      <c r="A642" s="40" t="s">
        <v>3121</v>
      </c>
      <c r="B642" s="20" t="str">
        <f t="shared" si="9"/>
        <v>46639 - Venta al por mayor de artículos para la construcción n.c.p. {Venta al por mayor de artículos para la construcción n.c.p.
(Incluye sanitarios, grifería, arena, canto rodado, ladrillos, zinguería, revestimientos para techos, membranas aislantes, etc.)}_0635</v>
      </c>
      <c r="C642" s="25">
        <v>46639</v>
      </c>
      <c r="D642" s="26" t="s">
        <v>1156</v>
      </c>
      <c r="E642" s="26" t="s">
        <v>3118</v>
      </c>
      <c r="F642" s="43" t="s">
        <v>2830</v>
      </c>
    </row>
    <row r="643" spans="1:6" ht="45" x14ac:dyDescent="0.25">
      <c r="A643" s="40" t="s">
        <v>3122</v>
      </c>
      <c r="B643" s="20" t="str">
        <f t="shared" si="9"/>
        <v>46691 - Venta al por mayor de productos intermedios n.c.p., desperdicios y desechos textiles {Venta al por mayor de productos intermedios n.c.p., desperdicios y desechos textiles
}_0636</v>
      </c>
      <c r="C643" s="21">
        <v>46691</v>
      </c>
      <c r="D643" s="22" t="s">
        <v>1158</v>
      </c>
      <c r="E643" s="22" t="s">
        <v>3123</v>
      </c>
      <c r="F643" s="41" t="s">
        <v>1972</v>
      </c>
    </row>
    <row r="644" spans="1:6" ht="45" x14ac:dyDescent="0.25">
      <c r="A644" s="40" t="s">
        <v>3124</v>
      </c>
      <c r="B644" s="20" t="str">
        <f t="shared" si="9"/>
        <v>46692 - Venta al por mayor de productos intermedios n.c.p., desperdicios y desechos de papel y cartón {Venta al por mayor de productos intermedios n.c.p., desperdicios y desechos de papel y cartón
}_0637</v>
      </c>
      <c r="C644" s="21">
        <v>46692</v>
      </c>
      <c r="D644" s="22" t="s">
        <v>1160</v>
      </c>
      <c r="E644" s="22" t="s">
        <v>3125</v>
      </c>
      <c r="F644" s="41" t="s">
        <v>1972</v>
      </c>
    </row>
    <row r="645" spans="1:6" ht="60" x14ac:dyDescent="0.25">
      <c r="A645" s="40" t="s">
        <v>3126</v>
      </c>
      <c r="B645" s="20" t="str">
        <f t="shared" si="9"/>
        <v>46693 - Venta al por mayor de productos intermedios, desperdicios y desechos de vidrio, plástico, caucho, goma y químicos {Venta al por mayor de productos intermedios, desperdicios y desechos de vidrio, de plástico, de caucho y goma, y químicos
}_0638</v>
      </c>
      <c r="C645" s="21">
        <v>46693</v>
      </c>
      <c r="D645" s="22" t="s">
        <v>3127</v>
      </c>
      <c r="E645" s="22" t="s">
        <v>3128</v>
      </c>
      <c r="F645" s="41" t="s">
        <v>1972</v>
      </c>
    </row>
    <row r="646" spans="1:6" ht="45" x14ac:dyDescent="0.25">
      <c r="A646" s="40" t="s">
        <v>3129</v>
      </c>
      <c r="B646" s="20" t="str">
        <f t="shared" si="9"/>
        <v>46694 - Venta al por mayor de productos intermedios, desperdicios y desechos metálicos {Venta al por mayor de productos intermedios n.c.p., desperdicios y desechos metálicos
(Incluye chatarra, viruta de metales diversos, etc.)}_0639</v>
      </c>
      <c r="C646" s="21">
        <v>46694</v>
      </c>
      <c r="D646" s="22" t="s">
        <v>3130</v>
      </c>
      <c r="E646" s="22" t="s">
        <v>3131</v>
      </c>
      <c r="F646" s="41" t="s">
        <v>1972</v>
      </c>
    </row>
    <row r="647" spans="1:6" ht="60" x14ac:dyDescent="0.25">
      <c r="A647" s="40" t="s">
        <v>3132</v>
      </c>
      <c r="B647" s="20" t="str">
        <f t="shared" si="9"/>
        <v>46699 - Venta al por mayor de productos intermedios, desperdicios y desechos n.c.p. {Venta al por mayor de productos intermedios, desperdicios y desechos n.c.p.
(Incluye venta al por mayor de petróleo, minerales no metalíferos, etc.)}_0640</v>
      </c>
      <c r="C647" s="21">
        <v>46699</v>
      </c>
      <c r="D647" s="22" t="s">
        <v>1170</v>
      </c>
      <c r="E647" s="22" t="s">
        <v>3133</v>
      </c>
      <c r="F647" s="41" t="s">
        <v>1972</v>
      </c>
    </row>
    <row r="648" spans="1:6" ht="30" x14ac:dyDescent="0.25">
      <c r="A648" s="40" t="s">
        <v>3134</v>
      </c>
      <c r="B648" s="20" t="str">
        <f t="shared" ref="B648:B711" si="10">+CONCATENATE(C648," - ",D648," {",E648,"}_",A648)</f>
        <v>46901 - Venta al por mayor de insumos agropecuarios diversos {Venta al por mayor de mercancías n.c.p.
}_0641</v>
      </c>
      <c r="C648" s="25">
        <v>46901</v>
      </c>
      <c r="D648" s="26" t="s">
        <v>1172</v>
      </c>
      <c r="E648" s="26" t="s">
        <v>3135</v>
      </c>
      <c r="F648" s="43" t="s">
        <v>2830</v>
      </c>
    </row>
    <row r="649" spans="1:6" ht="30" x14ac:dyDescent="0.25">
      <c r="A649" s="40" t="s">
        <v>3136</v>
      </c>
      <c r="B649" s="20" t="str">
        <f t="shared" si="10"/>
        <v>46909 - Venta al por mayor de mercancías n.c.p. {Venta al por mayor de mercancías n.c.p.
}_0642</v>
      </c>
      <c r="C649" s="25">
        <v>46909</v>
      </c>
      <c r="D649" s="26" t="s">
        <v>1174</v>
      </c>
      <c r="E649" s="26" t="s">
        <v>3135</v>
      </c>
      <c r="F649" s="43" t="s">
        <v>2830</v>
      </c>
    </row>
    <row r="650" spans="1:6" ht="45" x14ac:dyDescent="0.25">
      <c r="A650" s="40" t="s">
        <v>3137</v>
      </c>
      <c r="B650" s="20" t="str">
        <f t="shared" si="10"/>
        <v>47111 - Venta al por menor en hipermercados {Venta al por menor en hipermercados con predominio de productos alimenticios y bebidas
}_0643</v>
      </c>
      <c r="C650" s="25">
        <v>47111</v>
      </c>
      <c r="D650" s="26" t="s">
        <v>1176</v>
      </c>
      <c r="E650" s="26" t="s">
        <v>3138</v>
      </c>
      <c r="F650" s="43" t="s">
        <v>2830</v>
      </c>
    </row>
    <row r="651" spans="1:6" ht="45" x14ac:dyDescent="0.25">
      <c r="A651" s="40" t="s">
        <v>3139</v>
      </c>
      <c r="B651" s="20" t="str">
        <f t="shared" si="10"/>
        <v>47112 - Venta al por menor en supermercados {Venta al por menor en supermercados con predominio de productos alimenticios y bebidas
}_0644</v>
      </c>
      <c r="C651" s="25">
        <v>47112</v>
      </c>
      <c r="D651" s="26" t="s">
        <v>1178</v>
      </c>
      <c r="E651" s="26" t="s">
        <v>3140</v>
      </c>
      <c r="F651" s="43" t="s">
        <v>2830</v>
      </c>
    </row>
    <row r="652" spans="1:6" ht="45" x14ac:dyDescent="0.25">
      <c r="A652" s="40" t="s">
        <v>3141</v>
      </c>
      <c r="B652" s="20" t="str">
        <f t="shared" si="10"/>
        <v>47113 - Venta al por menor en minimercados {Venta al por menor en minimercados con predominio de productos alimenticios y bebidas
}_0645</v>
      </c>
      <c r="C652" s="25">
        <v>47113</v>
      </c>
      <c r="D652" s="26" t="s">
        <v>1180</v>
      </c>
      <c r="E652" s="26" t="s">
        <v>3142</v>
      </c>
      <c r="F652" s="43" t="s">
        <v>2830</v>
      </c>
    </row>
    <row r="653" spans="1:6" ht="45" x14ac:dyDescent="0.25">
      <c r="A653" s="40" t="s">
        <v>3143</v>
      </c>
      <c r="B653" s="20" t="str">
        <f t="shared" si="10"/>
        <v>47119 - Venta al por menor en kioscos, polirrubros y comercios no especializados n.c.p. {Venta al por menor en kioscos, polirrubros y comercios no especializados n.c.p.
}_0646</v>
      </c>
      <c r="C653" s="25">
        <v>47119</v>
      </c>
      <c r="D653" s="26" t="s">
        <v>1182</v>
      </c>
      <c r="E653" s="29" t="s">
        <v>3144</v>
      </c>
      <c r="F653" s="43" t="s">
        <v>2830</v>
      </c>
    </row>
    <row r="654" spans="1:6" ht="45" x14ac:dyDescent="0.25">
      <c r="A654" s="40" t="s">
        <v>3145</v>
      </c>
      <c r="B654" s="20" t="str">
        <f t="shared" si="10"/>
        <v>47190 - Venta al por menor en comercios no especializados, sin predominio de productos alimenticios y bebidas {Venta al por menor excepto la especializada, sin predominio de productos alimenticios y bebidas
}_0647</v>
      </c>
      <c r="C654" s="25">
        <v>47190</v>
      </c>
      <c r="D654" s="26" t="s">
        <v>1184</v>
      </c>
      <c r="E654" s="26" t="s">
        <v>3146</v>
      </c>
      <c r="F654" s="43" t="s">
        <v>2830</v>
      </c>
    </row>
    <row r="655" spans="1:6" ht="45" x14ac:dyDescent="0.25">
      <c r="A655" s="40" t="s">
        <v>3147</v>
      </c>
      <c r="B655" s="20" t="str">
        <f t="shared" si="10"/>
        <v>47211 - Venta al por menor principalmente de fiambres, quesos y productos lácteos {Venta al por menor principalmente de fiambres, quesos y productos lácteos
}_0648</v>
      </c>
      <c r="C655" s="21">
        <v>47211</v>
      </c>
      <c r="D655" s="22" t="s">
        <v>3148</v>
      </c>
      <c r="E655" s="22" t="s">
        <v>3149</v>
      </c>
      <c r="F655" s="41" t="s">
        <v>1972</v>
      </c>
    </row>
    <row r="656" spans="1:6" ht="30" x14ac:dyDescent="0.25">
      <c r="A656" s="40" t="s">
        <v>3150</v>
      </c>
      <c r="B656" s="20" t="str">
        <f t="shared" si="10"/>
        <v>47212 - Venta al por menor de productos de almacén y dietética {Venta al por menor de productos de almacén y dietética
}_0649</v>
      </c>
      <c r="C656" s="21">
        <v>47212</v>
      </c>
      <c r="D656" s="22" t="s">
        <v>1190</v>
      </c>
      <c r="E656" s="22" t="s">
        <v>3151</v>
      </c>
      <c r="F656" s="41" t="s">
        <v>1972</v>
      </c>
    </row>
    <row r="657" spans="1:6" ht="45" x14ac:dyDescent="0.25">
      <c r="A657" s="40" t="s">
        <v>3152</v>
      </c>
      <c r="B657" s="20" t="str">
        <f t="shared" si="10"/>
        <v>47213 - Venta al por menor de carnes rojas, menudencias y chacinados frescos {Venta al por menor de carnes rojas, menudencias y chacinados frescos
}_0650</v>
      </c>
      <c r="C657" s="21">
        <v>47213</v>
      </c>
      <c r="D657" s="22" t="s">
        <v>1192</v>
      </c>
      <c r="E657" s="22" t="s">
        <v>3153</v>
      </c>
      <c r="F657" s="41" t="s">
        <v>1972</v>
      </c>
    </row>
    <row r="658" spans="1:6" ht="45" x14ac:dyDescent="0.25">
      <c r="A658" s="40" t="s">
        <v>3154</v>
      </c>
      <c r="B658" s="20" t="str">
        <f t="shared" si="10"/>
        <v>47214 - Venta al por menor de huevos, carne de aves y productos de granja y de la caza {Venta al por menor de huevos, carne de aves y productos de granja y de la caza n.c.p.
}_0651</v>
      </c>
      <c r="C658" s="21">
        <v>47214</v>
      </c>
      <c r="D658" s="22" t="s">
        <v>1194</v>
      </c>
      <c r="E658" s="22" t="s">
        <v>3155</v>
      </c>
      <c r="F658" s="41" t="s">
        <v>1972</v>
      </c>
    </row>
    <row r="659" spans="1:6" ht="30" x14ac:dyDescent="0.25">
      <c r="A659" s="40" t="s">
        <v>3156</v>
      </c>
      <c r="B659" s="20" t="str">
        <f t="shared" si="10"/>
        <v>47215 - Venta al por menor de pescados y productos de la pesca {Venta al por menor de pescados y productos de la pesca
}_0652</v>
      </c>
      <c r="C659" s="21">
        <v>47215</v>
      </c>
      <c r="D659" s="22" t="s">
        <v>1196</v>
      </c>
      <c r="E659" s="22" t="s">
        <v>3157</v>
      </c>
      <c r="F659" s="41" t="s">
        <v>1972</v>
      </c>
    </row>
    <row r="660" spans="1:6" ht="45" x14ac:dyDescent="0.25">
      <c r="A660" s="40" t="s">
        <v>3158</v>
      </c>
      <c r="B660" s="20" t="str">
        <f t="shared" si="10"/>
        <v>47216 - Venta al por menor de frutas, legumbres y hortalizas frescas {Venta al por menor de frutas, legumbres y hortalizas frescas
}_0653</v>
      </c>
      <c r="C660" s="21">
        <v>47216</v>
      </c>
      <c r="D660" s="22" t="s">
        <v>1198</v>
      </c>
      <c r="E660" s="22" t="s">
        <v>3159</v>
      </c>
      <c r="F660" s="41" t="s">
        <v>1972</v>
      </c>
    </row>
    <row r="661" spans="1:6" ht="30" x14ac:dyDescent="0.25">
      <c r="A661" s="40" t="s">
        <v>3160</v>
      </c>
      <c r="B661" s="20" t="str">
        <f t="shared" si="10"/>
        <v>47217 - Venta al por menor de pan y productos de panadería y confitería {Venta al por menor de pan y productos de panadería
}_0654</v>
      </c>
      <c r="C661" s="21">
        <v>47217</v>
      </c>
      <c r="D661" s="22" t="s">
        <v>3161</v>
      </c>
      <c r="E661" s="22" t="s">
        <v>3162</v>
      </c>
      <c r="F661" s="41" t="s">
        <v>1972</v>
      </c>
    </row>
    <row r="662" spans="1:6" ht="45" x14ac:dyDescent="0.25">
      <c r="A662" s="40" t="s">
        <v>3163</v>
      </c>
      <c r="B662" s="20" t="str">
        <f t="shared" si="10"/>
        <v>47217 - Venta al por menor de pan y productos de panadería y confitería {Venta al por menor de bombones, golosinas y demás productos de confitería
}_0655</v>
      </c>
      <c r="C662" s="21">
        <v>47217</v>
      </c>
      <c r="D662" s="22" t="s">
        <v>3161</v>
      </c>
      <c r="E662" s="22" t="s">
        <v>3164</v>
      </c>
      <c r="F662" s="41" t="s">
        <v>1972</v>
      </c>
    </row>
    <row r="663" spans="1:6" ht="45" x14ac:dyDescent="0.25">
      <c r="A663" s="40" t="s">
        <v>3165</v>
      </c>
      <c r="B663" s="20" t="str">
        <f t="shared" si="10"/>
        <v>47219 - Venta al por menor de productos alimenticios n.c.p. en comercios especializados {Venta al por menor de productos alimenticios n.c.p. y tabaco, en comercios especializados
}_0656</v>
      </c>
      <c r="C663" s="21">
        <v>47219</v>
      </c>
      <c r="D663" s="22" t="s">
        <v>3166</v>
      </c>
      <c r="E663" s="22" t="s">
        <v>3167</v>
      </c>
      <c r="F663" s="41" t="s">
        <v>1972</v>
      </c>
    </row>
    <row r="664" spans="1:6" ht="45" x14ac:dyDescent="0.25">
      <c r="A664" s="40" t="s">
        <v>3168</v>
      </c>
      <c r="B664" s="20" t="str">
        <f t="shared" si="10"/>
        <v>47220 - Venta al por menor de bebidas en comercios especializados {Venta al por menor de bebidas
(No incluye la venta de bebidas en kioscos y polirrubros- subclase 5211.9)}_0657</v>
      </c>
      <c r="C664" s="21">
        <v>47220</v>
      </c>
      <c r="D664" s="22" t="s">
        <v>1206</v>
      </c>
      <c r="E664" s="22" t="s">
        <v>3169</v>
      </c>
      <c r="F664" s="41" t="s">
        <v>1972</v>
      </c>
    </row>
    <row r="665" spans="1:6" ht="45" x14ac:dyDescent="0.25">
      <c r="A665" s="40" t="s">
        <v>3170</v>
      </c>
      <c r="B665" s="20" t="str">
        <f t="shared" si="10"/>
        <v>47230 - Venta al por menor de tabaco en comercios especializados {Venta al por menor de productos alimenticios n.c.p. y tabaco, en comercios especializados
}_0658</v>
      </c>
      <c r="C665" s="21">
        <v>47230</v>
      </c>
      <c r="D665" s="22" t="s">
        <v>1208</v>
      </c>
      <c r="E665" s="22" t="s">
        <v>3167</v>
      </c>
      <c r="F665" s="41" t="s">
        <v>1972</v>
      </c>
    </row>
    <row r="666" spans="1:6" ht="75" x14ac:dyDescent="0.25">
      <c r="A666" s="40" t="s">
        <v>3171</v>
      </c>
      <c r="B666" s="20" t="str">
        <f t="shared" si="10"/>
        <v>47300 - Venta al por menor de combustible para vehículos automotores y motocicletas {Venta al por menor de combustible para vehículos automotores y motocicletas
(Incluye estaciones de servicios y la venta al por menor de productos lubricantes y refrigerantes para automotores y motocicletas)}_0659</v>
      </c>
      <c r="C666" s="23">
        <v>47300</v>
      </c>
      <c r="D666" s="24" t="s">
        <v>1210</v>
      </c>
      <c r="E666" s="24" t="s">
        <v>3172</v>
      </c>
      <c r="F666" s="42" t="s">
        <v>2795</v>
      </c>
    </row>
    <row r="667" spans="1:6" ht="45" x14ac:dyDescent="0.25">
      <c r="A667" s="40" t="s">
        <v>3173</v>
      </c>
      <c r="B667" s="20" t="str">
        <f t="shared" si="10"/>
        <v>47401 - Venta al por menor de equipos, periféricos, accesorios y programas informáticos {Venta al por menor de máquinas y equipos para oficina y sus componentes y repuestos
}_0660</v>
      </c>
      <c r="C667" s="25">
        <v>47401</v>
      </c>
      <c r="D667" s="26" t="s">
        <v>1212</v>
      </c>
      <c r="E667" s="26" t="s">
        <v>3174</v>
      </c>
      <c r="F667" s="43" t="s">
        <v>2830</v>
      </c>
    </row>
    <row r="668" spans="1:6" ht="30" x14ac:dyDescent="0.25">
      <c r="A668" s="40" t="s">
        <v>3175</v>
      </c>
      <c r="B668" s="20" t="str">
        <f t="shared" si="10"/>
        <v>47402 - Venta al por menor de aparatos de telefonía y comunicación {Venta al por menor de artículos para el hogar n.c.p.
}_0661</v>
      </c>
      <c r="C668" s="25">
        <v>47402</v>
      </c>
      <c r="D668" s="26" t="s">
        <v>1214</v>
      </c>
      <c r="E668" s="26" t="s">
        <v>3176</v>
      </c>
      <c r="F668" s="43" t="s">
        <v>2830</v>
      </c>
    </row>
    <row r="669" spans="1:6" ht="60" x14ac:dyDescent="0.25">
      <c r="A669" s="40" t="s">
        <v>3177</v>
      </c>
      <c r="B669" s="20" t="str">
        <f t="shared" si="10"/>
        <v>47511 - Venta al por menor de hilados, tejidos y artículos de mercería {Venta al por menor de hilados, tejidos y artículos de mercería
(Incluye mercerías, sederías, comercios de venta de lanas y otros hilados, etc.)}_0662</v>
      </c>
      <c r="C669" s="25">
        <v>47511</v>
      </c>
      <c r="D669" s="26" t="s">
        <v>1216</v>
      </c>
      <c r="E669" s="26" t="s">
        <v>3178</v>
      </c>
      <c r="F669" s="43" t="s">
        <v>2830</v>
      </c>
    </row>
    <row r="670" spans="1:6" ht="60" x14ac:dyDescent="0.25">
      <c r="A670" s="40" t="s">
        <v>3179</v>
      </c>
      <c r="B670" s="20" t="str">
        <f t="shared" si="10"/>
        <v>47512 - Venta al por menor de confecciones para el hogar {Venta al por menor de confecciones para el hogar
(Incluye la venta al por menor de sábanas, toallas, mantelería, cortinas confeccionadas, colchas, cubrecamas, etc.)}_0663</v>
      </c>
      <c r="C670" s="25">
        <v>47512</v>
      </c>
      <c r="D670" s="26" t="s">
        <v>1218</v>
      </c>
      <c r="E670" s="26" t="s">
        <v>3180</v>
      </c>
      <c r="F670" s="43" t="s">
        <v>2830</v>
      </c>
    </row>
    <row r="671" spans="1:6" ht="45" x14ac:dyDescent="0.25">
      <c r="A671" s="40" t="s">
        <v>3181</v>
      </c>
      <c r="B671" s="20" t="str">
        <f t="shared" si="10"/>
        <v>47519 - Venta al por menor de artículos textiles n.c.p. excepto prendas de vestir {Venta al por menor de artículos textiles n.c.p. excepto prendas de vestir
(Incluye venta al por menor de tapices, alfombras, etc.)}_0664</v>
      </c>
      <c r="C671" s="25">
        <v>47519</v>
      </c>
      <c r="D671" s="26" t="s">
        <v>1220</v>
      </c>
      <c r="E671" s="26" t="s">
        <v>3182</v>
      </c>
      <c r="F671" s="43" t="s">
        <v>2830</v>
      </c>
    </row>
    <row r="672" spans="1:6" ht="60" x14ac:dyDescent="0.25">
      <c r="A672" s="40" t="s">
        <v>3183</v>
      </c>
      <c r="B672" s="20" t="str">
        <f t="shared" si="10"/>
        <v>47521 - Venta al por menor de aberturas {Venta al por menor de aberturas
(Incluye puertas, ventanas, cortinas de enrollar de PVC, madera, aluminio, puertas corredizas, frentes de placards, etc.)}_0665</v>
      </c>
      <c r="C672" s="25">
        <v>47521</v>
      </c>
      <c r="D672" s="26" t="s">
        <v>1222</v>
      </c>
      <c r="E672" s="26" t="s">
        <v>3184</v>
      </c>
      <c r="F672" s="43" t="s">
        <v>2830</v>
      </c>
    </row>
    <row r="673" spans="1:6" ht="45" x14ac:dyDescent="0.25">
      <c r="A673" s="40" t="s">
        <v>3185</v>
      </c>
      <c r="B673" s="20" t="str">
        <f t="shared" si="10"/>
        <v>47522 - Venta al por menor de maderas y artículos de madera y corcho, excepto muebles {Venta al por menor de maderas y artículos de madera y corcho excepto muebles
}_0666</v>
      </c>
      <c r="C673" s="25">
        <v>47522</v>
      </c>
      <c r="D673" s="26" t="s">
        <v>1224</v>
      </c>
      <c r="E673" s="26" t="s">
        <v>3186</v>
      </c>
      <c r="F673" s="43" t="s">
        <v>2830</v>
      </c>
    </row>
    <row r="674" spans="1:6" ht="30" x14ac:dyDescent="0.25">
      <c r="A674" s="40" t="s">
        <v>3187</v>
      </c>
      <c r="B674" s="20" t="str">
        <f t="shared" si="10"/>
        <v>47523 - Venta al por menor de artículos de ferretería y materiales eléctricos {Venta al por menor de artículos de ferretería
}_0667</v>
      </c>
      <c r="C674" s="25">
        <v>47523</v>
      </c>
      <c r="D674" s="26" t="s">
        <v>1226</v>
      </c>
      <c r="E674" s="26" t="s">
        <v>3188</v>
      </c>
      <c r="F674" s="43" t="s">
        <v>2830</v>
      </c>
    </row>
    <row r="675" spans="1:6" ht="30" x14ac:dyDescent="0.25">
      <c r="A675" s="40" t="s">
        <v>3189</v>
      </c>
      <c r="B675" s="20" t="str">
        <f t="shared" si="10"/>
        <v>47524 - Venta al por menor de pinturas y productos conexos {Venta al por menor de pinturas y productos conexos
}_0668</v>
      </c>
      <c r="C675" s="25">
        <v>47524</v>
      </c>
      <c r="D675" s="26" t="s">
        <v>1228</v>
      </c>
      <c r="E675" s="26" t="s">
        <v>3190</v>
      </c>
      <c r="F675" s="43" t="s">
        <v>2830</v>
      </c>
    </row>
    <row r="676" spans="1:6" ht="45" x14ac:dyDescent="0.25">
      <c r="A676" s="40" t="s">
        <v>3191</v>
      </c>
      <c r="B676" s="20" t="str">
        <f t="shared" si="10"/>
        <v>47525 - Venta al por menor de artículos para plomería e instalación de gas {Venta al por menor de artículos para plomería e instalación de gas
}_0669</v>
      </c>
      <c r="C676" s="25">
        <v>47525</v>
      </c>
      <c r="D676" s="26" t="s">
        <v>1230</v>
      </c>
      <c r="E676" s="26" t="s">
        <v>3192</v>
      </c>
      <c r="F676" s="43" t="s">
        <v>2830</v>
      </c>
    </row>
    <row r="677" spans="1:6" ht="45" x14ac:dyDescent="0.25">
      <c r="A677" s="40" t="s">
        <v>3193</v>
      </c>
      <c r="B677" s="20" t="str">
        <f t="shared" si="10"/>
        <v>47526 - Venta al por menor de cristales, espejos, mamparas y cerramientos {Venta al por menor de cristales, espejos, mamparas y cerramientos
}_0670</v>
      </c>
      <c r="C677" s="25">
        <v>47526</v>
      </c>
      <c r="D677" s="26" t="s">
        <v>1232</v>
      </c>
      <c r="E677" s="26" t="s">
        <v>3194</v>
      </c>
      <c r="F677" s="43" t="s">
        <v>2830</v>
      </c>
    </row>
    <row r="678" spans="1:6" ht="60" x14ac:dyDescent="0.25">
      <c r="A678" s="40" t="s">
        <v>3195</v>
      </c>
      <c r="B678" s="20" t="str">
        <f t="shared" si="10"/>
        <v>47527 - Venta al por menor de papeles para pared, revestimientos para pisos y artículos similares para la decoración: casas de decoración {Venta al por menor de papeles para pared, revestimientos para pisos y artículos similares para la decoración
}_0671</v>
      </c>
      <c r="C678" s="25">
        <v>47527</v>
      </c>
      <c r="D678" s="26" t="s">
        <v>3196</v>
      </c>
      <c r="E678" s="26" t="s">
        <v>3197</v>
      </c>
      <c r="F678" s="43" t="s">
        <v>2830</v>
      </c>
    </row>
    <row r="679" spans="1:6" ht="30" x14ac:dyDescent="0.25">
      <c r="A679" s="40" t="s">
        <v>3198</v>
      </c>
      <c r="B679" s="20" t="str">
        <f t="shared" si="10"/>
        <v>47529 - Venta al por menor de materiales de construcción n.c.p. {Venta al por menor de materiales de construcción n.c.p.
}_0672</v>
      </c>
      <c r="C679" s="25">
        <v>47529</v>
      </c>
      <c r="D679" s="26" t="s">
        <v>1236</v>
      </c>
      <c r="E679" s="26" t="s">
        <v>3199</v>
      </c>
      <c r="F679" s="43" t="s">
        <v>2830</v>
      </c>
    </row>
    <row r="680" spans="1:6" ht="60" x14ac:dyDescent="0.25">
      <c r="A680" s="40" t="s">
        <v>3200</v>
      </c>
      <c r="B680" s="20" t="str">
        <f t="shared" si="10"/>
        <v>47530 - Venta al por menor de electrodomésticos, artefactos para el hogar y equipos de audio y video {Venta al por menor de artefactos para el hogar, eléctricos, a gas, a kerosene u otros combustibles
(Incluye electrodomésticos, cocinas, estufas, hornos, etc. No incluye equipos de sonido, televisión y video)}_0673</v>
      </c>
      <c r="C680" s="25">
        <v>47530</v>
      </c>
      <c r="D680" s="26" t="s">
        <v>1238</v>
      </c>
      <c r="E680" s="26" t="s">
        <v>3201</v>
      </c>
      <c r="F680" s="43" t="s">
        <v>2830</v>
      </c>
    </row>
    <row r="681" spans="1:6" ht="60" x14ac:dyDescent="0.25">
      <c r="A681" s="40" t="s">
        <v>3202</v>
      </c>
      <c r="B681" s="20" t="str">
        <f t="shared" si="10"/>
        <v>47530 - Venta al por menor de electrodomésticos, artefactos para el hogar y equipos de audio y video {Venta al por menor de instrumentos musicales, equipos de sonido, casetes de audio y video, discos de audio y video
}_0674</v>
      </c>
      <c r="C681" s="25">
        <v>47530</v>
      </c>
      <c r="D681" s="26" t="s">
        <v>1238</v>
      </c>
      <c r="E681" s="26" t="s">
        <v>3203</v>
      </c>
      <c r="F681" s="43" t="s">
        <v>2830</v>
      </c>
    </row>
    <row r="682" spans="1:6" ht="60" x14ac:dyDescent="0.25">
      <c r="A682" s="40" t="s">
        <v>3204</v>
      </c>
      <c r="B682" s="20" t="str">
        <f t="shared" si="10"/>
        <v>47541 - Venta al por menor de muebles para el hogar, artículos de mimbre y corcho {Venta al por menor de muebles excepto para la oficina, la industria, el comercio y los servicios; artículos de mimbre y corcho
}_0675</v>
      </c>
      <c r="C682" s="25">
        <v>47541</v>
      </c>
      <c r="D682" s="26" t="s">
        <v>1240</v>
      </c>
      <c r="E682" s="26" t="s">
        <v>3205</v>
      </c>
      <c r="F682" s="43" t="s">
        <v>2830</v>
      </c>
    </row>
    <row r="683" spans="1:6" ht="30" x14ac:dyDescent="0.25">
      <c r="A683" s="40" t="s">
        <v>3206</v>
      </c>
      <c r="B683" s="20" t="str">
        <f t="shared" si="10"/>
        <v>47542 - Venta al por menor de colchones y somieres {Venta al por menor de colchones y somieres
}_0676</v>
      </c>
      <c r="C683" s="25">
        <v>47542</v>
      </c>
      <c r="D683" s="26" t="s">
        <v>1242</v>
      </c>
      <c r="E683" s="26" t="s">
        <v>3207</v>
      </c>
      <c r="F683" s="43" t="s">
        <v>2830</v>
      </c>
    </row>
    <row r="684" spans="1:6" ht="30" x14ac:dyDescent="0.25">
      <c r="A684" s="40" t="s">
        <v>3208</v>
      </c>
      <c r="B684" s="20" t="str">
        <f t="shared" si="10"/>
        <v>47543 - Venta al por menor de artículos de iluminación {Venta al por menor de artículos de iluminación
}_0677</v>
      </c>
      <c r="C684" s="25">
        <v>47543</v>
      </c>
      <c r="D684" s="26" t="s">
        <v>1244</v>
      </c>
      <c r="E684" s="26" t="s">
        <v>3209</v>
      </c>
      <c r="F684" s="43" t="s">
        <v>2830</v>
      </c>
    </row>
    <row r="685" spans="1:6" ht="30" x14ac:dyDescent="0.25">
      <c r="A685" s="40" t="s">
        <v>3210</v>
      </c>
      <c r="B685" s="20" t="str">
        <f t="shared" si="10"/>
        <v>47544 - Venta al por menor de artículos de bazar y menaje {Venta al por menor de artículos de bazar y menaje
}_0678</v>
      </c>
      <c r="C685" s="25">
        <v>47544</v>
      </c>
      <c r="D685" s="26" t="s">
        <v>1246</v>
      </c>
      <c r="E685" s="26" t="s">
        <v>3211</v>
      </c>
      <c r="F685" s="43" t="s">
        <v>2830</v>
      </c>
    </row>
    <row r="686" spans="1:6" ht="60" x14ac:dyDescent="0.25">
      <c r="A686" s="40" t="s">
        <v>3212</v>
      </c>
      <c r="B686" s="20" t="str">
        <f t="shared" si="10"/>
        <v>47549 - Venta al por menor de artículos para el hogar n.c.p. {Venta al por menor de instrumentos musicales, equipos de sonido, casetes de audio y video, discos de audio y video
}_0679</v>
      </c>
      <c r="C686" s="25">
        <v>47549</v>
      </c>
      <c r="D686" s="26" t="s">
        <v>1248</v>
      </c>
      <c r="E686" s="26" t="s">
        <v>3203</v>
      </c>
      <c r="F686" s="43" t="s">
        <v>2830</v>
      </c>
    </row>
    <row r="687" spans="1:6" ht="30" x14ac:dyDescent="0.25">
      <c r="A687" s="40" t="s">
        <v>3213</v>
      </c>
      <c r="B687" s="20" t="str">
        <f t="shared" si="10"/>
        <v>47549 - Venta al por menor de artículos para el hogar n.c.p. {Venta al por menor de artículos para el hogar n.c.p.
}_0680</v>
      </c>
      <c r="C687" s="25">
        <v>47549</v>
      </c>
      <c r="D687" s="26" t="s">
        <v>1248</v>
      </c>
      <c r="E687" s="26" t="s">
        <v>3176</v>
      </c>
      <c r="F687" s="43" t="s">
        <v>2830</v>
      </c>
    </row>
    <row r="688" spans="1:6" ht="30" x14ac:dyDescent="0.25">
      <c r="A688" s="40" t="s">
        <v>3214</v>
      </c>
      <c r="B688" s="20" t="str">
        <f t="shared" si="10"/>
        <v>47611 - Venta al por menor de libros {Venta al por menor de libros y publicaciones
}_0681</v>
      </c>
      <c r="C688" s="25">
        <v>47611</v>
      </c>
      <c r="D688" s="26" t="s">
        <v>1250</v>
      </c>
      <c r="E688" s="26" t="s">
        <v>3215</v>
      </c>
      <c r="F688" s="43" t="s">
        <v>2830</v>
      </c>
    </row>
    <row r="689" spans="1:6" ht="30" x14ac:dyDescent="0.25">
      <c r="A689" s="40" t="s">
        <v>3216</v>
      </c>
      <c r="B689" s="20" t="str">
        <f t="shared" si="10"/>
        <v>47612 - Venta al por menor de diarios y revistas {Venta al por menor de diarios y revistas
}_0682</v>
      </c>
      <c r="C689" s="25">
        <v>47612</v>
      </c>
      <c r="D689" s="26" t="s">
        <v>1252</v>
      </c>
      <c r="E689" s="26" t="s">
        <v>3217</v>
      </c>
      <c r="F689" s="43" t="s">
        <v>2830</v>
      </c>
    </row>
    <row r="690" spans="1:6" ht="45" x14ac:dyDescent="0.25">
      <c r="A690" s="40" t="s">
        <v>3218</v>
      </c>
      <c r="B690" s="20" t="str">
        <f t="shared" si="10"/>
        <v>47613 - Venta al por menor de papel, cartón, materiales de embalaje y artículos de librería {Venta al por menor de papel, cartón, materiales de embalaje y artículos de librería
}_0683</v>
      </c>
      <c r="C690" s="25">
        <v>47613</v>
      </c>
      <c r="D690" s="26" t="s">
        <v>1254</v>
      </c>
      <c r="E690" s="26" t="s">
        <v>3219</v>
      </c>
      <c r="F690" s="43" t="s">
        <v>2830</v>
      </c>
    </row>
    <row r="691" spans="1:6" ht="60" x14ac:dyDescent="0.25">
      <c r="A691" s="40" t="s">
        <v>3220</v>
      </c>
      <c r="B691" s="20" t="str">
        <f t="shared" si="10"/>
        <v>47620 - Venta al por menor de CD's y DVD's de audio y video grabados {Venta al por menor de instrumentos musicales, equipos de sonido, casetes de audio y video, discos de audio y video
}_0684</v>
      </c>
      <c r="C691" s="25">
        <v>47620</v>
      </c>
      <c r="D691" s="26" t="s">
        <v>3221</v>
      </c>
      <c r="E691" s="26" t="s">
        <v>3203</v>
      </c>
      <c r="F691" s="43" t="s">
        <v>2830</v>
      </c>
    </row>
    <row r="692" spans="1:6" ht="60" x14ac:dyDescent="0.25">
      <c r="A692" s="40" t="s">
        <v>3222</v>
      </c>
      <c r="B692" s="20" t="str">
        <f t="shared" si="10"/>
        <v>47631 - Venta al por menor de equipos y artículos deportivos {Venta al por menor de artículos de deportes y esparcimiento
(Incluye equipo e indumentaria deportiva, armas y cuchillería, etc.)}_0685</v>
      </c>
      <c r="C692" s="25">
        <v>47631</v>
      </c>
      <c r="D692" s="26" t="s">
        <v>1258</v>
      </c>
      <c r="E692" s="26" t="s">
        <v>3223</v>
      </c>
      <c r="F692" s="43" t="s">
        <v>2830</v>
      </c>
    </row>
    <row r="693" spans="1:6" ht="60" x14ac:dyDescent="0.25">
      <c r="A693" s="40" t="s">
        <v>3224</v>
      </c>
      <c r="B693" s="20" t="str">
        <f t="shared" si="10"/>
        <v>47632 - Venta al por menor de armas, artículos para la caza y pesca {Venta al por menor de artículos de deportes y esparcimiento
(Incluye equipo e indumentaria deportiva, armas y cuchillería, etc.)}_0686</v>
      </c>
      <c r="C693" s="25">
        <v>47632</v>
      </c>
      <c r="D693" s="26" t="s">
        <v>1260</v>
      </c>
      <c r="E693" s="26" t="s">
        <v>3223</v>
      </c>
      <c r="F693" s="43" t="s">
        <v>2830</v>
      </c>
    </row>
    <row r="694" spans="1:6" ht="30" x14ac:dyDescent="0.25">
      <c r="A694" s="40" t="s">
        <v>3225</v>
      </c>
      <c r="B694" s="20" t="str">
        <f t="shared" si="10"/>
        <v>47640 - Venta al por menor de juguetes; artículos de cotillón y juegos de mesa {Venta al por menor de juguetes y artículos de cotillón
}_0687</v>
      </c>
      <c r="C694" s="25">
        <v>47640</v>
      </c>
      <c r="D694" s="26" t="s">
        <v>3226</v>
      </c>
      <c r="E694" s="26" t="s">
        <v>3227</v>
      </c>
      <c r="F694" s="43" t="s">
        <v>2830</v>
      </c>
    </row>
    <row r="695" spans="1:6" ht="75" x14ac:dyDescent="0.25">
      <c r="A695" s="40" t="s">
        <v>3228</v>
      </c>
      <c r="B695" s="20" t="str">
        <f t="shared" si="10"/>
        <v>47711 - Venta al por menor de ropa interior, medias, prendas para dormir y para la playa {Venta al por menor de ropa interior, medias, prendas para dormir y para la playa
(Incluye corsetería, lencería, camisetas, medias -excepto ortopédicas-, pijamas, camisones y saltos de cama, salidas de baño, trajes de baño, etc.)}_0688</v>
      </c>
      <c r="C695" s="25">
        <v>47711</v>
      </c>
      <c r="D695" s="26" t="s">
        <v>1264</v>
      </c>
      <c r="E695" s="26" t="s">
        <v>3229</v>
      </c>
      <c r="F695" s="43" t="s">
        <v>2830</v>
      </c>
    </row>
    <row r="696" spans="1:6" ht="45" x14ac:dyDescent="0.25">
      <c r="A696" s="40" t="s">
        <v>3230</v>
      </c>
      <c r="B696" s="20" t="str">
        <f t="shared" si="10"/>
        <v>47712 - Venta al por menor de uniformes escolares y guardapolvos {Venta al por menor de indumentaria de trabajo, uniformes y guardapolvos
}_0689</v>
      </c>
      <c r="C696" s="25">
        <v>47712</v>
      </c>
      <c r="D696" s="26" t="s">
        <v>1266</v>
      </c>
      <c r="E696" s="26" t="s">
        <v>3231</v>
      </c>
      <c r="F696" s="43" t="s">
        <v>2830</v>
      </c>
    </row>
    <row r="697" spans="1:6" ht="30" x14ac:dyDescent="0.25">
      <c r="A697" s="40" t="s">
        <v>3232</v>
      </c>
      <c r="B697" s="20" t="str">
        <f t="shared" si="10"/>
        <v>47713 - Venta al por menor de indumentaria para bebés y niños {Venta al por menor de indumentaria para bebés y niños
}_0690</v>
      </c>
      <c r="C697" s="25">
        <v>47713</v>
      </c>
      <c r="D697" s="26" t="s">
        <v>1268</v>
      </c>
      <c r="E697" s="26" t="s">
        <v>3233</v>
      </c>
      <c r="F697" s="43" t="s">
        <v>2830</v>
      </c>
    </row>
    <row r="698" spans="1:6" ht="60" x14ac:dyDescent="0.25">
      <c r="A698" s="40" t="s">
        <v>3234</v>
      </c>
      <c r="B698" s="20" t="str">
        <f t="shared" si="10"/>
        <v>47714 - Venta al por menor de indumentaria deportiva {Venta al por menor de prendas y accesorios de vestir n.c.p. -excepto calzado-, artículos de marroquinería, paraguas y similares
}_0691</v>
      </c>
      <c r="C698" s="25">
        <v>47714</v>
      </c>
      <c r="D698" s="26" t="s">
        <v>1270</v>
      </c>
      <c r="E698" s="26" t="s">
        <v>3235</v>
      </c>
      <c r="F698" s="43" t="s">
        <v>2830</v>
      </c>
    </row>
    <row r="699" spans="1:6" ht="60" x14ac:dyDescent="0.25">
      <c r="A699" s="40" t="s">
        <v>3236</v>
      </c>
      <c r="B699" s="20" t="str">
        <f t="shared" si="10"/>
        <v>47715 - Venta al por menor de prendas de cuero {Venta al por menor de prendas y accesorios de vestir n.c.p. -excepto calzado-, artículos de marroquinería, paraguas y similares
}_0692</v>
      </c>
      <c r="C699" s="25">
        <v>47715</v>
      </c>
      <c r="D699" s="26" t="s">
        <v>1272</v>
      </c>
      <c r="E699" s="26" t="s">
        <v>3235</v>
      </c>
      <c r="F699" s="43" t="s">
        <v>2830</v>
      </c>
    </row>
    <row r="700" spans="1:6" ht="60" x14ac:dyDescent="0.25">
      <c r="A700" s="40" t="s">
        <v>3237</v>
      </c>
      <c r="B700" s="20" t="str">
        <f t="shared" si="10"/>
        <v>47719 - Venta al por menor de prendas y accesorios de vestir n.c.p. {Venta al por menor de prendas y accesorios de vestir n.c.p. -excepto calzado-, artículos de marroquinería, paraguas y similares
}_0693</v>
      </c>
      <c r="C700" s="25">
        <v>47719</v>
      </c>
      <c r="D700" s="26" t="s">
        <v>1274</v>
      </c>
      <c r="E700" s="26" t="s">
        <v>3235</v>
      </c>
      <c r="F700" s="43" t="s">
        <v>2830</v>
      </c>
    </row>
    <row r="701" spans="1:6" ht="60" x14ac:dyDescent="0.25">
      <c r="A701" s="40" t="s">
        <v>3238</v>
      </c>
      <c r="B701" s="20" t="str">
        <f t="shared" si="10"/>
        <v>47721 - Venta al por menor de artículos de talabartería y artículos regionales {Venta al por menor de artículos regionales y de talabartería
(Incluye venta de artículos de talabartería y regionales de cuero, plata, alpaca y similares, etc.)}_0694</v>
      </c>
      <c r="C701" s="25">
        <v>47721</v>
      </c>
      <c r="D701" s="26" t="s">
        <v>1276</v>
      </c>
      <c r="E701" s="26" t="s">
        <v>3239</v>
      </c>
      <c r="F701" s="43" t="s">
        <v>2830</v>
      </c>
    </row>
    <row r="702" spans="1:6" ht="30" x14ac:dyDescent="0.25">
      <c r="A702" s="40" t="s">
        <v>3240</v>
      </c>
      <c r="B702" s="20" t="str">
        <f t="shared" si="10"/>
        <v>47722 - Venta al por menor de calzado, excepto el ortopédico y el deportivo {Venta al por menor de calzado excepto el ortopédico
(Incluye almacenes de suelas)}_0695</v>
      </c>
      <c r="C702" s="25">
        <v>47722</v>
      </c>
      <c r="D702" s="26" t="s">
        <v>3241</v>
      </c>
      <c r="E702" s="26" t="s">
        <v>3242</v>
      </c>
      <c r="F702" s="43" t="s">
        <v>2830</v>
      </c>
    </row>
    <row r="703" spans="1:6" ht="30" x14ac:dyDescent="0.25">
      <c r="A703" s="40" t="s">
        <v>3243</v>
      </c>
      <c r="B703" s="20" t="str">
        <f t="shared" si="10"/>
        <v>47723 - Venta al por menor de calzado deportivo {Venta al por menor de calzado excepto el ortopédico
(Incluye almacenes de suelas)}_0696</v>
      </c>
      <c r="C703" s="25">
        <v>47723</v>
      </c>
      <c r="D703" s="26" t="s">
        <v>1278</v>
      </c>
      <c r="E703" s="26" t="s">
        <v>3242</v>
      </c>
      <c r="F703" s="43" t="s">
        <v>2830</v>
      </c>
    </row>
    <row r="704" spans="1:6" ht="45" x14ac:dyDescent="0.25">
      <c r="A704" s="40" t="s">
        <v>3244</v>
      </c>
      <c r="B704" s="20" t="str">
        <f t="shared" si="10"/>
        <v>47729 - Venta al por menor de artículos de marroquinería, paraguas y similares n.c.p. {Venta al por menor de artículos de marroquinería, paraguas y similares n.c.p.
}_0697</v>
      </c>
      <c r="C704" s="25">
        <v>47729</v>
      </c>
      <c r="D704" s="26" t="s">
        <v>3245</v>
      </c>
      <c r="E704" s="26" t="s">
        <v>3246</v>
      </c>
      <c r="F704" s="43" t="s">
        <v>2830</v>
      </c>
    </row>
    <row r="705" spans="1:6" ht="45" x14ac:dyDescent="0.25">
      <c r="A705" s="40" t="s">
        <v>3247</v>
      </c>
      <c r="B705" s="20" t="str">
        <f t="shared" si="10"/>
        <v>47731 - Venta al por menor de productos farmacéuticos y de herboristería {Venta al por menor de productos farmacéuticos y de herboristería
}_0698</v>
      </c>
      <c r="C705" s="25">
        <v>47731</v>
      </c>
      <c r="D705" s="26" t="s">
        <v>1280</v>
      </c>
      <c r="E705" s="26" t="s">
        <v>3248</v>
      </c>
      <c r="F705" s="43" t="s">
        <v>2830</v>
      </c>
    </row>
    <row r="706" spans="1:6" ht="45" x14ac:dyDescent="0.25">
      <c r="A706" s="40" t="s">
        <v>3249</v>
      </c>
      <c r="B706" s="20" t="str">
        <f t="shared" si="10"/>
        <v>47732 - Venta al por menor de productos cosméticos, de tocador y de perfumería {Venta al por menor de productos cosméticos, de tocador y de perfumería
}_0699</v>
      </c>
      <c r="C706" s="25">
        <v>47732</v>
      </c>
      <c r="D706" s="26" t="s">
        <v>1282</v>
      </c>
      <c r="E706" s="26" t="s">
        <v>3250</v>
      </c>
      <c r="F706" s="43" t="s">
        <v>2830</v>
      </c>
    </row>
    <row r="707" spans="1:6" ht="90" x14ac:dyDescent="0.25">
      <c r="A707" s="40" t="s">
        <v>3251</v>
      </c>
      <c r="B707" s="20" t="str">
        <f t="shared" si="10"/>
        <v>47733 - Venta al por menor de instrumental médico y odontológico y artículos ortopédicos {Venta al por menor de instrumental médico y odontológico y artículos ortopédicos
(Incluye venta de vaporizadores, nebulizadores, masajeadores, termómetros, prótesis, muletas, plantillas, calzado ortopédico y otros artículos similares de uso personal o doméstico)}_0700</v>
      </c>
      <c r="C707" s="25">
        <v>47733</v>
      </c>
      <c r="D707" s="26" t="s">
        <v>1284</v>
      </c>
      <c r="E707" s="26" t="s">
        <v>3252</v>
      </c>
      <c r="F707" s="43" t="s">
        <v>2830</v>
      </c>
    </row>
    <row r="708" spans="1:6" ht="30" x14ac:dyDescent="0.25">
      <c r="A708" s="40" t="s">
        <v>3253</v>
      </c>
      <c r="B708" s="20" t="str">
        <f t="shared" si="10"/>
        <v>47741 - Venta al por menor de artículos de óptica y fotografía {Venta al por menor de artículos de óptica y fotografía
}_0701</v>
      </c>
      <c r="C708" s="25">
        <v>47741</v>
      </c>
      <c r="D708" s="26" t="s">
        <v>1286</v>
      </c>
      <c r="E708" s="26" t="s">
        <v>3254</v>
      </c>
      <c r="F708" s="43" t="s">
        <v>2830</v>
      </c>
    </row>
    <row r="709" spans="1:6" ht="45" x14ac:dyDescent="0.25">
      <c r="A709" s="40" t="s">
        <v>3255</v>
      </c>
      <c r="B709" s="20" t="str">
        <f t="shared" si="10"/>
        <v>47742 - Venta al por menor de artículos de relojería y joyería {Venta al por menor de artículos de relojería, joyería y fantasía
}_0702</v>
      </c>
      <c r="C709" s="25">
        <v>47742</v>
      </c>
      <c r="D709" s="26" t="s">
        <v>1288</v>
      </c>
      <c r="E709" s="26" t="s">
        <v>3256</v>
      </c>
      <c r="F709" s="43" t="s">
        <v>2830</v>
      </c>
    </row>
    <row r="710" spans="1:6" ht="45" x14ac:dyDescent="0.25">
      <c r="A710" s="40" t="s">
        <v>3257</v>
      </c>
      <c r="B710" s="20" t="str">
        <f t="shared" si="10"/>
        <v>47743 - Venta al por menor de bijouterie y fantasía {Venta al por menor de artículos de relojería, joyería y fantasía
}_0703</v>
      </c>
      <c r="C710" s="25">
        <v>47743</v>
      </c>
      <c r="D710" s="26" t="s">
        <v>3258</v>
      </c>
      <c r="E710" s="26" t="s">
        <v>3256</v>
      </c>
      <c r="F710" s="43" t="s">
        <v>2830</v>
      </c>
    </row>
    <row r="711" spans="1:6" ht="45" x14ac:dyDescent="0.25">
      <c r="A711" s="40" t="s">
        <v>3259</v>
      </c>
      <c r="B711" s="20" t="str">
        <f t="shared" si="10"/>
        <v>47744 - Venta al por menor de flores, plantas, semillas, abonos, fertilizantes y otros productos de vivero {Venta al por menor de flores, plantas, semillas, abonos, fertilizantes y otros productos de vivero
(Incluye flores y plantas naturales y artificiales)}_0704</v>
      </c>
      <c r="C711" s="25">
        <v>47744</v>
      </c>
      <c r="D711" s="26" t="s">
        <v>1290</v>
      </c>
      <c r="E711" s="26" t="s">
        <v>3260</v>
      </c>
      <c r="F711" s="43" t="s">
        <v>2830</v>
      </c>
    </row>
    <row r="712" spans="1:6" ht="45" x14ac:dyDescent="0.25">
      <c r="A712" s="40" t="s">
        <v>3261</v>
      </c>
      <c r="B712" s="20" t="str">
        <f t="shared" ref="B712:B775" si="11">+CONCATENATE(C712," - ",D712," {",E712,"}_",A712)</f>
        <v>47745 - Venta al por menor de materiales y productos de limpieza {Venta al por menor de materiales y productos de limpieza
}_0705</v>
      </c>
      <c r="C712" s="25">
        <v>47745</v>
      </c>
      <c r="D712" s="26" t="s">
        <v>1292</v>
      </c>
      <c r="E712" s="26" t="s">
        <v>3262</v>
      </c>
      <c r="F712" s="43" t="s">
        <v>2830</v>
      </c>
    </row>
    <row r="713" spans="1:6" ht="45" x14ac:dyDescent="0.25">
      <c r="A713" s="40" t="s">
        <v>3263</v>
      </c>
      <c r="B713" s="20" t="str">
        <f t="shared" si="11"/>
        <v>47746 - Venta al por menor de fuel oil, gas en garrafas, carbón y leña {Venta al por menor de fuel oil, gas en garrafas, carbón y leña
(No incluye las estaciones de servicios -subclase 5050.0-)}_0706</v>
      </c>
      <c r="C713" s="25">
        <v>47746</v>
      </c>
      <c r="D713" s="26" t="s">
        <v>1294</v>
      </c>
      <c r="E713" s="26" t="s">
        <v>3264</v>
      </c>
      <c r="F713" s="43" t="s">
        <v>2830</v>
      </c>
    </row>
    <row r="714" spans="1:6" ht="45" x14ac:dyDescent="0.25">
      <c r="A714" s="40" t="s">
        <v>3265</v>
      </c>
      <c r="B714" s="20" t="str">
        <f t="shared" si="11"/>
        <v>47747 - Venta al por menor de productos veterinarios, animales domésticos y alimento balanceado para mascotas {Venta al por menor de productos veterinarios y animales domésticos
}_0707</v>
      </c>
      <c r="C714" s="25">
        <v>47747</v>
      </c>
      <c r="D714" s="26" t="s">
        <v>1296</v>
      </c>
      <c r="E714" s="26" t="s">
        <v>3266</v>
      </c>
      <c r="F714" s="43" t="s">
        <v>2830</v>
      </c>
    </row>
    <row r="715" spans="1:6" ht="90" x14ac:dyDescent="0.25">
      <c r="A715" s="40" t="s">
        <v>3267</v>
      </c>
      <c r="B715" s="20" t="str">
        <f t="shared" si="11"/>
        <v>47748 - Venta al por menor de obras de arte {Venta al por menor de artículos de colección, obras de arte, y artículos nuevos n.c.p.
(Incluye la venta realizada en casas de regalos, de artesanías y artículos regionales -excepto artículos de talabartería-; pelucas, de artículos religiosos, de monedas y sellos, cuadros, obras de arte, etc.)}_0708</v>
      </c>
      <c r="C715" s="25">
        <v>47748</v>
      </c>
      <c r="D715" s="26" t="s">
        <v>1298</v>
      </c>
      <c r="E715" s="26" t="s">
        <v>3268</v>
      </c>
      <c r="F715" s="43" t="s">
        <v>2830</v>
      </c>
    </row>
    <row r="716" spans="1:6" ht="90" x14ac:dyDescent="0.25">
      <c r="A716" s="40" t="s">
        <v>3269</v>
      </c>
      <c r="B716" s="20" t="str">
        <f t="shared" si="11"/>
        <v>47749 - Venta al por menor de artículos nuevos n.c.p. {Venta al por menor de artículos de colección, obras de arte, y artículos nuevos n.c.p.
(Incluye la venta realizada en casas de regalos, de artesanías y artículos regionales -excepto artículos de talabartería-; pelucas, de artículos religiosos, de monedas y sellos, cuadros, obras de arte, etc.)}_0709</v>
      </c>
      <c r="C716" s="25">
        <v>47749</v>
      </c>
      <c r="D716" s="26" t="s">
        <v>1300</v>
      </c>
      <c r="E716" s="26" t="s">
        <v>3268</v>
      </c>
      <c r="F716" s="43" t="s">
        <v>2830</v>
      </c>
    </row>
    <row r="717" spans="1:6" ht="30" x14ac:dyDescent="0.25">
      <c r="A717" s="40" t="s">
        <v>3270</v>
      </c>
      <c r="B717" s="20" t="str">
        <f t="shared" si="11"/>
        <v>47781 - Venta al por menor de muebles usados {Venta al por menor de muebles usados
}_0710</v>
      </c>
      <c r="C717" s="25">
        <v>47781</v>
      </c>
      <c r="D717" s="26" t="s">
        <v>1302</v>
      </c>
      <c r="E717" s="26" t="s">
        <v>3271</v>
      </c>
      <c r="F717" s="43" t="s">
        <v>2830</v>
      </c>
    </row>
    <row r="718" spans="1:6" ht="30" x14ac:dyDescent="0.25">
      <c r="A718" s="40" t="s">
        <v>3272</v>
      </c>
      <c r="B718" s="20" t="str">
        <f t="shared" si="11"/>
        <v>47782 - Venta al por menor de libros, revistas y similares usados {Venta al por menor de libros, revistas y similares usados
}_0711</v>
      </c>
      <c r="C718" s="25">
        <v>47782</v>
      </c>
      <c r="D718" s="26" t="s">
        <v>1304</v>
      </c>
      <c r="E718" s="26" t="s">
        <v>3273</v>
      </c>
      <c r="F718" s="43" t="s">
        <v>2830</v>
      </c>
    </row>
    <row r="719" spans="1:6" ht="30" x14ac:dyDescent="0.25">
      <c r="A719" s="40" t="s">
        <v>3274</v>
      </c>
      <c r="B719" s="20" t="str">
        <f t="shared" si="11"/>
        <v>47783 - Venta al por menor de antigüedades {Venta al por menor de antigüedades
(Incluye venta de antigüedades en remates)}_0712</v>
      </c>
      <c r="C719" s="25">
        <v>47783</v>
      </c>
      <c r="D719" s="26" t="s">
        <v>1306</v>
      </c>
      <c r="E719" s="26" t="s">
        <v>3275</v>
      </c>
      <c r="F719" s="43" t="s">
        <v>2830</v>
      </c>
    </row>
    <row r="720" spans="1:6" ht="45" x14ac:dyDescent="0.25">
      <c r="A720" s="40" t="s">
        <v>3276</v>
      </c>
      <c r="B720" s="20" t="str">
        <f t="shared" si="11"/>
        <v>47784 - Venta al por menor de oro, monedas, sellos y similares {Venta al por menor de artículos usados n.c.p. excluidos automotores y motocicletas
}_0713</v>
      </c>
      <c r="C720" s="25">
        <v>47784</v>
      </c>
      <c r="D720" s="26" t="s">
        <v>1308</v>
      </c>
      <c r="E720" s="26" t="s">
        <v>3277</v>
      </c>
      <c r="F720" s="43" t="s">
        <v>2830</v>
      </c>
    </row>
    <row r="721" spans="1:6" ht="45" x14ac:dyDescent="0.25">
      <c r="A721" s="40" t="s">
        <v>3278</v>
      </c>
      <c r="B721" s="20" t="str">
        <f t="shared" si="11"/>
        <v>47789 - Venta al por menor de artículos usados n.c.p. excepto vehículos automotores y motocicletas {Venta al por menor de artículos usados n.c.p. excluidos automotores y motocicletas
}_0714</v>
      </c>
      <c r="C721" s="25">
        <v>47789</v>
      </c>
      <c r="D721" s="26" t="s">
        <v>3279</v>
      </c>
      <c r="E721" s="26" t="s">
        <v>3277</v>
      </c>
      <c r="F721" s="43" t="s">
        <v>2830</v>
      </c>
    </row>
    <row r="722" spans="1:6" ht="30" x14ac:dyDescent="0.25">
      <c r="A722" s="40" t="s">
        <v>3280</v>
      </c>
      <c r="B722" s="20" t="str">
        <f t="shared" si="11"/>
        <v>47801 - Venta al por menor de alimentos, bebidas y tabaco en puestos móviles y mercados {Venta al por menor en puestos móviles
}_0715</v>
      </c>
      <c r="C722" s="25">
        <v>47801</v>
      </c>
      <c r="D722" s="26" t="s">
        <v>1312</v>
      </c>
      <c r="E722" s="26" t="s">
        <v>3281</v>
      </c>
      <c r="F722" s="43" t="s">
        <v>2830</v>
      </c>
    </row>
    <row r="723" spans="1:6" ht="30" x14ac:dyDescent="0.25">
      <c r="A723" s="40" t="s">
        <v>3282</v>
      </c>
      <c r="B723" s="20" t="str">
        <f t="shared" si="11"/>
        <v>47809 - Venta al por menor de productos n.c.p., en puestos móviles y mercados {Venta al por menor en puestos móviles
}_0716</v>
      </c>
      <c r="C723" s="25">
        <v>47809</v>
      </c>
      <c r="D723" s="26" t="s">
        <v>3283</v>
      </c>
      <c r="E723" s="26" t="s">
        <v>3281</v>
      </c>
      <c r="F723" s="43" t="s">
        <v>2830</v>
      </c>
    </row>
    <row r="724" spans="1:6" ht="45" x14ac:dyDescent="0.25">
      <c r="A724" s="40" t="s">
        <v>3284</v>
      </c>
      <c r="B724" s="20" t="str">
        <f t="shared" si="11"/>
        <v>47910 - Venta al por menor por correo, televisión, internet y otros medios de comunicación {Venta al por menor por correo, televisión, internet y otros medios de comunicación
}_0717</v>
      </c>
      <c r="C724" s="25">
        <v>47910</v>
      </c>
      <c r="D724" s="26" t="s">
        <v>3285</v>
      </c>
      <c r="E724" s="26" t="s">
        <v>3286</v>
      </c>
      <c r="F724" s="43" t="s">
        <v>2830</v>
      </c>
    </row>
    <row r="725" spans="1:6" ht="60" x14ac:dyDescent="0.25">
      <c r="A725" s="40" t="s">
        <v>3287</v>
      </c>
      <c r="B725" s="20" t="str">
        <f t="shared" si="11"/>
        <v>47990 - Venta al por menor no realizada en establecimientos n.c.p. {Venta al por menor no realizada en establecimientos n.c.p.
(Incluye venta mediante máquinas expendedoras, vendedores ambulantes y vendedores a domicilio)}_0718</v>
      </c>
      <c r="C725" s="25">
        <v>47990</v>
      </c>
      <c r="D725" s="26" t="s">
        <v>1320</v>
      </c>
      <c r="E725" s="26" t="s">
        <v>3288</v>
      </c>
      <c r="F725" s="43" t="s">
        <v>2830</v>
      </c>
    </row>
    <row r="726" spans="1:6" ht="45" x14ac:dyDescent="0.25">
      <c r="A726" s="40" t="s">
        <v>3289</v>
      </c>
      <c r="B726" s="20" t="str">
        <f t="shared" si="11"/>
        <v>49111 - Servicio de transporte ferroviario urbano y suburbano de pasajeros {Servicio de transporte ferroviario urbano y suburbano de pasajeros
(Incluye el servicio de subterráneo y de premetro)}_0719</v>
      </c>
      <c r="C726" s="21">
        <v>49111</v>
      </c>
      <c r="D726" s="22" t="s">
        <v>1322</v>
      </c>
      <c r="E726" s="22" t="s">
        <v>3290</v>
      </c>
      <c r="F726" s="41" t="s">
        <v>1972</v>
      </c>
    </row>
    <row r="727" spans="1:6" ht="45" x14ac:dyDescent="0.25">
      <c r="A727" s="40" t="s">
        <v>3291</v>
      </c>
      <c r="B727" s="20" t="str">
        <f t="shared" si="11"/>
        <v>49112 - Servicio de transporte ferroviario interurbano de pasajeros {Servicio de transporte ferroviario interurbano de pasajeros
}_0720</v>
      </c>
      <c r="C727" s="21">
        <v>49112</v>
      </c>
      <c r="D727" s="22" t="s">
        <v>1324</v>
      </c>
      <c r="E727" s="22" t="s">
        <v>3292</v>
      </c>
      <c r="F727" s="41" t="s">
        <v>1972</v>
      </c>
    </row>
    <row r="728" spans="1:6" ht="30" x14ac:dyDescent="0.25">
      <c r="A728" s="40" t="s">
        <v>3293</v>
      </c>
      <c r="B728" s="20" t="str">
        <f t="shared" si="11"/>
        <v>49120 - Servicio de transporte ferroviario de cargas {Servicio de transporte ferroviario de cargas
}_0721</v>
      </c>
      <c r="C728" s="21">
        <v>49120</v>
      </c>
      <c r="D728" s="22" t="s">
        <v>1326</v>
      </c>
      <c r="E728" s="22" t="s">
        <v>3294</v>
      </c>
      <c r="F728" s="41" t="s">
        <v>1972</v>
      </c>
    </row>
    <row r="729" spans="1:6" ht="60" x14ac:dyDescent="0.25">
      <c r="A729" s="40" t="s">
        <v>3295</v>
      </c>
      <c r="B729" s="20" t="str">
        <f t="shared" si="11"/>
        <v>49211 - Servicio de transporte automotor urbano y suburbano regular de pasajeros {Servicio de transporte automotor urbano regular de pasajeros
(Incluye los servicios de transporte regular de menos de 50 km.)}_0722</v>
      </c>
      <c r="C729" s="21">
        <v>49211</v>
      </c>
      <c r="D729" s="22" t="s">
        <v>1328</v>
      </c>
      <c r="E729" s="22" t="s">
        <v>3296</v>
      </c>
      <c r="F729" s="41" t="s">
        <v>1972</v>
      </c>
    </row>
    <row r="730" spans="1:6" ht="45" x14ac:dyDescent="0.25">
      <c r="A730" s="40" t="s">
        <v>3297</v>
      </c>
      <c r="B730" s="20" t="str">
        <f t="shared" si="11"/>
        <v>49212 - Servicio de transporte automotor de pasajeros mediante taxis y remises; alquiler de autos con chofer {Servicio de transporte automotor de pasajeros mediante taxis y remises; alquiler de autos con chofer
}_0723</v>
      </c>
      <c r="C730" s="25">
        <v>49212</v>
      </c>
      <c r="D730" s="26" t="s">
        <v>3298</v>
      </c>
      <c r="E730" s="26" t="s">
        <v>3299</v>
      </c>
      <c r="F730" s="43" t="s">
        <v>2830</v>
      </c>
    </row>
    <row r="731" spans="1:6" ht="45" x14ac:dyDescent="0.25">
      <c r="A731" s="40" t="s">
        <v>3300</v>
      </c>
      <c r="B731" s="20" t="str">
        <f t="shared" si="11"/>
        <v>49213 - Servicio de transporte escolar {Servicio de transporte escolar
(Incluye servicios de transporte para colonias de vacaciones y clubes)}_0724</v>
      </c>
      <c r="C731" s="21">
        <v>49213</v>
      </c>
      <c r="D731" s="22" t="s">
        <v>1332</v>
      </c>
      <c r="E731" s="22" t="s">
        <v>3301</v>
      </c>
      <c r="F731" s="41" t="s">
        <v>1972</v>
      </c>
    </row>
    <row r="732" spans="1:6" ht="105" x14ac:dyDescent="0.25">
      <c r="A732" s="40" t="s">
        <v>3302</v>
      </c>
      <c r="B732" s="20" t="str">
        <f t="shared" si="11"/>
        <v>49214 - Servicio de transporte automotor urbano y suburbano no regular de pasajeros de oferta libre; excepto mediante taxis y remises, alquiler de autos con chofer y transporte escolar {Servicio de transporte automotor urbano de oferta libre de pasajeros -excepto mediante taxis y remises, alquiler de autos con chofer y transporte escolar
(Incluye servicios urbanos especiales como charters, servicios contratados, servicios para ámbito portuario o aeroportuario, servicio de hipódromos y espectáculos deportivos y culturales)}_0725</v>
      </c>
      <c r="C732" s="25">
        <v>49214</v>
      </c>
      <c r="D732" s="26" t="s">
        <v>3303</v>
      </c>
      <c r="E732" s="26" t="s">
        <v>3304</v>
      </c>
      <c r="F732" s="43" t="s">
        <v>2830</v>
      </c>
    </row>
    <row r="733" spans="1:6" ht="60" x14ac:dyDescent="0.25">
      <c r="A733" s="40" t="s">
        <v>3305</v>
      </c>
      <c r="B733" s="20" t="str">
        <f t="shared" si="11"/>
        <v>49215 - Servicio de transporte automotor interurbano regular de pasajeros; excepto el transporte internacional {Servicio de transporte automotor interurbano de pasajeros
(Incluye los servicios de transporte regular de más de 50 km. y los llamados servicios de larga distancia )}_0726</v>
      </c>
      <c r="C733" s="21">
        <v>49215</v>
      </c>
      <c r="D733" s="22" t="s">
        <v>3306</v>
      </c>
      <c r="E733" s="22" t="s">
        <v>3307</v>
      </c>
      <c r="F733" s="41" t="s">
        <v>1972</v>
      </c>
    </row>
    <row r="734" spans="1:6" ht="60" x14ac:dyDescent="0.25">
      <c r="A734" s="40" t="s">
        <v>3308</v>
      </c>
      <c r="B734" s="20" t="str">
        <f t="shared" si="11"/>
        <v>49216 - Servicio de transporte automotor interurbano no regular de pasajeros {Servicio de transporte automotor interurbano de pasajeros
(Incluye los servicios de transporte regular de más de 50 km. y los llamados servicios de larga distancia )}_0727</v>
      </c>
      <c r="C734" s="21">
        <v>49216</v>
      </c>
      <c r="D734" s="22" t="s">
        <v>1336</v>
      </c>
      <c r="E734" s="22" t="s">
        <v>3307</v>
      </c>
      <c r="F734" s="41" t="s">
        <v>1972</v>
      </c>
    </row>
    <row r="735" spans="1:6" ht="60" x14ac:dyDescent="0.25">
      <c r="A735" s="40" t="s">
        <v>3309</v>
      </c>
      <c r="B735" s="20" t="str">
        <f t="shared" si="11"/>
        <v>49217 - Servicio de transporte automotor internacional de pasajeros {Servicio de transporte automotor interurbano de pasajeros
(Incluye los servicios de transporte regular de más de 50 km. y los llamados servicios de larga distancia )}_0728</v>
      </c>
      <c r="C735" s="21">
        <v>49217</v>
      </c>
      <c r="D735" s="22" t="s">
        <v>3310</v>
      </c>
      <c r="E735" s="22" t="s">
        <v>3307</v>
      </c>
      <c r="F735" s="41" t="s">
        <v>1972</v>
      </c>
    </row>
    <row r="736" spans="1:6" ht="45" x14ac:dyDescent="0.25">
      <c r="A736" s="40" t="s">
        <v>3311</v>
      </c>
      <c r="B736" s="20" t="str">
        <f t="shared" si="11"/>
        <v>49218 - Servicio de transporte automotor turístico de pasajeros {Servicio de transporte automotor de pasajeros para el turismo
}_0729</v>
      </c>
      <c r="C736" s="21">
        <v>49218</v>
      </c>
      <c r="D736" s="22" t="s">
        <v>1338</v>
      </c>
      <c r="E736" s="22" t="s">
        <v>3312</v>
      </c>
      <c r="F736" s="41" t="s">
        <v>1972</v>
      </c>
    </row>
    <row r="737" spans="1:6" ht="30" x14ac:dyDescent="0.25">
      <c r="A737" s="40" t="s">
        <v>3313</v>
      </c>
      <c r="B737" s="20" t="str">
        <f t="shared" si="11"/>
        <v>49219 - Servicio de transporte automotor de pasajeros n.c.p. {Servicio de transporte automotor de pasajeros n.c.p.
}_0730</v>
      </c>
      <c r="C737" s="25">
        <v>49219</v>
      </c>
      <c r="D737" s="26" t="s">
        <v>1340</v>
      </c>
      <c r="E737" s="26" t="s">
        <v>3314</v>
      </c>
      <c r="F737" s="43" t="s">
        <v>2830</v>
      </c>
    </row>
    <row r="738" spans="1:6" ht="30" x14ac:dyDescent="0.25">
      <c r="A738" s="40" t="s">
        <v>3315</v>
      </c>
      <c r="B738" s="20" t="str">
        <f t="shared" si="11"/>
        <v>49221 - Servicio de mudanza {Servicios de mudanza
(Incluye servicios de guardamuebles)}_0731</v>
      </c>
      <c r="C738" s="21">
        <v>49221</v>
      </c>
      <c r="D738" s="22" t="s">
        <v>3316</v>
      </c>
      <c r="E738" s="22" t="s">
        <v>3317</v>
      </c>
      <c r="F738" s="41" t="s">
        <v>1972</v>
      </c>
    </row>
    <row r="739" spans="1:6" ht="45" x14ac:dyDescent="0.25">
      <c r="A739" s="40" t="s">
        <v>3318</v>
      </c>
      <c r="B739" s="20" t="str">
        <f t="shared" si="11"/>
        <v>49222 - Servicio de transporte automotor de mercaderías a granel {Servicios de transporte de mercaderías a granel, incluido el transporte por camión cisterna
}_0732</v>
      </c>
      <c r="C739" s="21">
        <v>49222</v>
      </c>
      <c r="D739" s="22" t="s">
        <v>3319</v>
      </c>
      <c r="E739" s="22" t="s">
        <v>3320</v>
      </c>
      <c r="F739" s="41" t="s">
        <v>1972</v>
      </c>
    </row>
    <row r="740" spans="1:6" ht="30" x14ac:dyDescent="0.25">
      <c r="A740" s="40" t="s">
        <v>3321</v>
      </c>
      <c r="B740" s="20" t="str">
        <f t="shared" si="11"/>
        <v>49223 - Servicio de transporte automotor de animales {Servicios de transporte de animales
}_0733</v>
      </c>
      <c r="C740" s="21">
        <v>49223</v>
      </c>
      <c r="D740" s="22" t="s">
        <v>3322</v>
      </c>
      <c r="E740" s="22" t="s">
        <v>3323</v>
      </c>
      <c r="F740" s="41" t="s">
        <v>1972</v>
      </c>
    </row>
    <row r="741" spans="1:6" ht="45" x14ac:dyDescent="0.25">
      <c r="A741" s="40" t="s">
        <v>3324</v>
      </c>
      <c r="B741" s="20" t="str">
        <f t="shared" si="11"/>
        <v>49224 - Servicio de transporte por camión cisterna {Servicios de transporte de mercaderías a granel, incluido el transporte por camión cisterna
}_0734</v>
      </c>
      <c r="C741" s="21">
        <v>49224</v>
      </c>
      <c r="D741" s="22" t="s">
        <v>1348</v>
      </c>
      <c r="E741" s="22" t="s">
        <v>3320</v>
      </c>
      <c r="F741" s="41" t="s">
        <v>1972</v>
      </c>
    </row>
    <row r="742" spans="1:6" ht="45" x14ac:dyDescent="0.25">
      <c r="A742" s="40" t="s">
        <v>3325</v>
      </c>
      <c r="B742" s="20" t="str">
        <f t="shared" si="11"/>
        <v>49225 - Servicio de transporte automotor de mercaderías y sustancias peligrosas {Transporte automotor de cargas n.c.p.
(Incluye servicios de transporte de carga refrigerada, transporte pesado y de mercaderías peligrosas)}_0735</v>
      </c>
      <c r="C742" s="21">
        <v>49225</v>
      </c>
      <c r="D742" s="22" t="s">
        <v>1350</v>
      </c>
      <c r="E742" s="22" t="s">
        <v>3326</v>
      </c>
      <c r="F742" s="41" t="s">
        <v>1972</v>
      </c>
    </row>
    <row r="743" spans="1:6" ht="45" x14ac:dyDescent="0.25">
      <c r="A743" s="40" t="s">
        <v>3327</v>
      </c>
      <c r="B743" s="20" t="str">
        <f t="shared" si="11"/>
        <v>49228 - Servicio de transporte automotor urbano de cargas n.c.p. {Servicio de transporte urbano de carga n.c.p.
(Incluye el transporte realizado por fleteros y distribuidores dentro del égido urbano)}_0736</v>
      </c>
      <c r="C743" s="21">
        <v>49228</v>
      </c>
      <c r="D743" s="22" t="s">
        <v>3328</v>
      </c>
      <c r="E743" s="22" t="s">
        <v>3329</v>
      </c>
      <c r="F743" s="41" t="s">
        <v>1972</v>
      </c>
    </row>
    <row r="744" spans="1:6" ht="45" x14ac:dyDescent="0.25">
      <c r="A744" s="40" t="s">
        <v>3330</v>
      </c>
      <c r="B744" s="20" t="str">
        <f t="shared" si="11"/>
        <v>49229 - Servicio de transporte automotor de cargas n.c.p. {Transporte automotor de cargas n.c.p.
(Incluye servicios de transporte de carga refrigerada, transporte pesado y de mercaderías peligrosas)}_0737</v>
      </c>
      <c r="C744" s="21">
        <v>49229</v>
      </c>
      <c r="D744" s="22" t="s">
        <v>1354</v>
      </c>
      <c r="E744" s="22" t="s">
        <v>3326</v>
      </c>
      <c r="F744" s="41" t="s">
        <v>1972</v>
      </c>
    </row>
    <row r="745" spans="1:6" ht="30" x14ac:dyDescent="0.25">
      <c r="A745" s="40" t="s">
        <v>3331</v>
      </c>
      <c r="B745" s="20" t="str">
        <f t="shared" si="11"/>
        <v>49311 - Servicio de transporte por oleoductos {Servicio de transporte por oleoductos y poliductos
}_0738</v>
      </c>
      <c r="C745" s="23">
        <v>49311</v>
      </c>
      <c r="D745" s="24" t="s">
        <v>1356</v>
      </c>
      <c r="E745" s="24" t="s">
        <v>3332</v>
      </c>
      <c r="F745" s="42" t="s">
        <v>2795</v>
      </c>
    </row>
    <row r="746" spans="1:6" ht="30" x14ac:dyDescent="0.25">
      <c r="A746" s="40" t="s">
        <v>3333</v>
      </c>
      <c r="B746" s="20" t="str">
        <f t="shared" si="11"/>
        <v>49312 - Servicio de transporte por poliductos y fueloductos {Servicio de transporte por oleoductos y poliductos
}_0739</v>
      </c>
      <c r="C746" s="23">
        <v>49312</v>
      </c>
      <c r="D746" s="24" t="s">
        <v>1358</v>
      </c>
      <c r="E746" s="24" t="s">
        <v>3332</v>
      </c>
      <c r="F746" s="42" t="s">
        <v>2795</v>
      </c>
    </row>
    <row r="747" spans="1:6" ht="30" x14ac:dyDescent="0.25">
      <c r="A747" s="40" t="s">
        <v>3334</v>
      </c>
      <c r="B747" s="20" t="str">
        <f t="shared" si="11"/>
        <v>49320 - Servicio de transporte por gasoductos {Servicio de transporte por gasoductos
}_0740</v>
      </c>
      <c r="C747" s="23">
        <v>49320</v>
      </c>
      <c r="D747" s="24" t="s">
        <v>1360</v>
      </c>
      <c r="E747" s="24" t="s">
        <v>3335</v>
      </c>
      <c r="F747" s="42" t="s">
        <v>2795</v>
      </c>
    </row>
    <row r="748" spans="1:6" ht="30" x14ac:dyDescent="0.25">
      <c r="A748" s="40" t="s">
        <v>3336</v>
      </c>
      <c r="B748" s="20" t="str">
        <f t="shared" si="11"/>
        <v>50110 - Servicio de transporte marítimo de pasajeros {Servicio de transporte marítimo de pasajeros
}_0741</v>
      </c>
      <c r="C748" s="23">
        <v>50110</v>
      </c>
      <c r="D748" s="24" t="s">
        <v>1362</v>
      </c>
      <c r="E748" s="24" t="s">
        <v>3337</v>
      </c>
      <c r="F748" s="42" t="s">
        <v>2795</v>
      </c>
    </row>
    <row r="749" spans="1:6" ht="30" x14ac:dyDescent="0.25">
      <c r="A749" s="40" t="s">
        <v>3338</v>
      </c>
      <c r="B749" s="20" t="str">
        <f t="shared" si="11"/>
        <v>50120 - Servicio de transporte marítimo de carga {Servicio de transporte marítimo de carga
}_0742</v>
      </c>
      <c r="C749" s="23">
        <v>50120</v>
      </c>
      <c r="D749" s="24" t="s">
        <v>1364</v>
      </c>
      <c r="E749" s="24" t="s">
        <v>3339</v>
      </c>
      <c r="F749" s="42" t="s">
        <v>2795</v>
      </c>
    </row>
    <row r="750" spans="1:6" ht="30" x14ac:dyDescent="0.25">
      <c r="A750" s="40" t="s">
        <v>3340</v>
      </c>
      <c r="B750" s="20" t="str">
        <f t="shared" si="11"/>
        <v>50210 - Servicio de transporte fluvial y lacustre de pasajeros {Servicio de transporte fluvial de pasajeros
}_0743</v>
      </c>
      <c r="C750" s="23">
        <v>50210</v>
      </c>
      <c r="D750" s="24" t="s">
        <v>1366</v>
      </c>
      <c r="E750" s="24" t="s">
        <v>3341</v>
      </c>
      <c r="F750" s="42" t="s">
        <v>2795</v>
      </c>
    </row>
    <row r="751" spans="1:6" ht="30" x14ac:dyDescent="0.25">
      <c r="A751" s="40" t="s">
        <v>3342</v>
      </c>
      <c r="B751" s="20" t="str">
        <f t="shared" si="11"/>
        <v>50220 - Servicio de transporte fluvial y lacustre de cargas {Servicio de transporte fluvial de cargas
}_0744</v>
      </c>
      <c r="C751" s="23">
        <v>50220</v>
      </c>
      <c r="D751" s="24" t="s">
        <v>3343</v>
      </c>
      <c r="E751" s="24" t="s">
        <v>3344</v>
      </c>
      <c r="F751" s="42" t="s">
        <v>2795</v>
      </c>
    </row>
    <row r="752" spans="1:6" ht="30" x14ac:dyDescent="0.25">
      <c r="A752" s="40" t="s">
        <v>3345</v>
      </c>
      <c r="B752" s="20" t="str">
        <f t="shared" si="11"/>
        <v>51100 - Servicio de transporte aéreo de pasajeros {Servicio de transporte aéreo de pasajeros
}_0745</v>
      </c>
      <c r="C752" s="21">
        <v>51100</v>
      </c>
      <c r="D752" s="22" t="s">
        <v>1370</v>
      </c>
      <c r="E752" s="22" t="s">
        <v>3346</v>
      </c>
      <c r="F752" s="41" t="s">
        <v>1972</v>
      </c>
    </row>
    <row r="753" spans="1:6" ht="30" x14ac:dyDescent="0.25">
      <c r="A753" s="40" t="s">
        <v>3347</v>
      </c>
      <c r="B753" s="20" t="str">
        <f t="shared" si="11"/>
        <v>51200 - Servicio de transporte aéreo de cargas {Servicio de transporte aéreo de cargas
}_0746</v>
      </c>
      <c r="C753" s="21">
        <v>51200</v>
      </c>
      <c r="D753" s="22" t="s">
        <v>1372</v>
      </c>
      <c r="E753" s="22" t="s">
        <v>3348</v>
      </c>
      <c r="F753" s="41" t="s">
        <v>1972</v>
      </c>
    </row>
    <row r="754" spans="1:6" ht="60" x14ac:dyDescent="0.25">
      <c r="A754" s="40" t="s">
        <v>3349</v>
      </c>
      <c r="B754" s="20" t="str">
        <f t="shared" si="11"/>
        <v>52101 - Servicios de manipulación de cargas en el ámbito terrestre {Servicios de manipulación de carga
(Incluye los servicios de carga y descarga de mercancías o equipajes de pasajeros, sin discriminar medios de transporte, la estiba y desestiba, etc.)}_0747</v>
      </c>
      <c r="C754" s="25">
        <v>52101</v>
      </c>
      <c r="D754" s="26" t="s">
        <v>3350</v>
      </c>
      <c r="E754" s="26" t="s">
        <v>3351</v>
      </c>
      <c r="F754" s="43" t="s">
        <v>2830</v>
      </c>
    </row>
    <row r="755" spans="1:6" ht="60" x14ac:dyDescent="0.25">
      <c r="A755" s="40" t="s">
        <v>3352</v>
      </c>
      <c r="B755" s="20" t="str">
        <f t="shared" si="11"/>
        <v>52102 - Servicios de manipulación de cargas en el ámbito portuario {Servicios de manipulación de carga
(Incluye los servicios de carga y descarga de mercancías o equipajes de pasajeros, sin discriminar medios de transporte, la estiba y desestiba, etc.)}_0748</v>
      </c>
      <c r="C755" s="25">
        <v>52102</v>
      </c>
      <c r="D755" s="26" t="s">
        <v>3353</v>
      </c>
      <c r="E755" s="26" t="s">
        <v>3351</v>
      </c>
      <c r="F755" s="43" t="s">
        <v>2830</v>
      </c>
    </row>
    <row r="756" spans="1:6" ht="60" x14ac:dyDescent="0.25">
      <c r="A756" s="40" t="s">
        <v>3354</v>
      </c>
      <c r="B756" s="20" t="str">
        <f t="shared" si="11"/>
        <v>52103 - Servicios de manipulación de cargas en el ámbito aéreo {Servicios de manipulación de carga
(Incluye los servicios de carga y descarga de mercancías o equipajes de pasajeros, sin discriminar medios de transporte, la estiba y desestiba, etc.)}_0749</v>
      </c>
      <c r="C756" s="25">
        <v>52103</v>
      </c>
      <c r="D756" s="26" t="s">
        <v>3355</v>
      </c>
      <c r="E756" s="26" t="s">
        <v>3351</v>
      </c>
      <c r="F756" s="43" t="s">
        <v>2830</v>
      </c>
    </row>
    <row r="757" spans="1:6" ht="60" x14ac:dyDescent="0.25">
      <c r="A757" s="40" t="s">
        <v>3356</v>
      </c>
      <c r="B757" s="20" t="str">
        <f t="shared" si="11"/>
        <v>52201 - Servicios de almacenamiento y depósito en silos {Servicios de almacenamiento y depósito
(Incluye silos de granos, cámaras frigoríficas, almacenes para mercancías diversas, incluso productos de zona franca, etc.)}_0750</v>
      </c>
      <c r="C757" s="21">
        <v>52201</v>
      </c>
      <c r="D757" s="22" t="s">
        <v>1380</v>
      </c>
      <c r="E757" s="22" t="s">
        <v>3357</v>
      </c>
      <c r="F757" s="41" t="s">
        <v>1972</v>
      </c>
    </row>
    <row r="758" spans="1:6" ht="60" x14ac:dyDescent="0.25">
      <c r="A758" s="40" t="s">
        <v>3358</v>
      </c>
      <c r="B758" s="20" t="str">
        <f t="shared" si="11"/>
        <v>52202 - Servicios de almacenamiento y depósito en cámaras frigoríficas {Servicios de almacenamiento y depósito
(Incluye silos de granos, cámaras frigoríficas, almacenes para mercancías diversas, incluso productos de zona franca, etc.)}_0751</v>
      </c>
      <c r="C758" s="21">
        <v>52202</v>
      </c>
      <c r="D758" s="22" t="s">
        <v>1382</v>
      </c>
      <c r="E758" s="22" t="s">
        <v>3357</v>
      </c>
      <c r="F758" s="41" t="s">
        <v>1972</v>
      </c>
    </row>
    <row r="759" spans="1:6" ht="60" x14ac:dyDescent="0.25">
      <c r="A759" s="40" t="s">
        <v>3359</v>
      </c>
      <c r="B759" s="20" t="str">
        <f t="shared" si="11"/>
        <v>52209 - Servicios de almacenamiento y depósito n.c.p. {Servicios de almacenamiento y depósito
(Incluye silos de granos, cámaras frigoríficas, almacenes para mercancías diversas, incluso productos de zona franca, etc.)}_0752</v>
      </c>
      <c r="C759" s="21">
        <v>52209</v>
      </c>
      <c r="D759" s="22" t="s">
        <v>1388</v>
      </c>
      <c r="E759" s="22" t="s">
        <v>3357</v>
      </c>
      <c r="F759" s="41" t="s">
        <v>1972</v>
      </c>
    </row>
    <row r="760" spans="1:6" ht="60" x14ac:dyDescent="0.25">
      <c r="A760" s="40" t="s">
        <v>3360</v>
      </c>
      <c r="B760" s="20" t="str">
        <f t="shared" si="11"/>
        <v>52301 - Servicios de gestión aduanera para el transporte de mercaderías {Servicios de gestión y logística para el transporte de mercaderías
(Incluye las actividades de los agentes aduaneros, actividades de empresas empaquetadoras, etc.)}_0753</v>
      </c>
      <c r="C760" s="25">
        <v>52301</v>
      </c>
      <c r="D760" s="26" t="s">
        <v>3361</v>
      </c>
      <c r="E760" s="26" t="s">
        <v>3362</v>
      </c>
      <c r="F760" s="43" t="s">
        <v>2830</v>
      </c>
    </row>
    <row r="761" spans="1:6" ht="60" x14ac:dyDescent="0.25">
      <c r="A761" s="40" t="s">
        <v>3363</v>
      </c>
      <c r="B761" s="20" t="str">
        <f t="shared" si="11"/>
        <v>52302 - Servicios de agencias marítimas para el transporte de mercaderías {Servicios de gestión y logística para el transporte de mercaderías
(Incluye las actividades de los agentes aduaneros, actividades de empresas empaquetadoras, etc.)}_0754</v>
      </c>
      <c r="C761" s="25">
        <v>52302</v>
      </c>
      <c r="D761" s="26" t="s">
        <v>1394</v>
      </c>
      <c r="E761" s="26" t="s">
        <v>3362</v>
      </c>
      <c r="F761" s="43" t="s">
        <v>2830</v>
      </c>
    </row>
    <row r="762" spans="1:6" ht="60" x14ac:dyDescent="0.25">
      <c r="A762" s="40" t="s">
        <v>3364</v>
      </c>
      <c r="B762" s="20" t="str">
        <f t="shared" si="11"/>
        <v>52303 - Servicios de operadores logísticos {Servicios de gestión y logística para el transporte de mercaderías
(Incluye las actividades de los agentes aduaneros, actividades de empresas empaquetadoras, etc.)}_0755</v>
      </c>
      <c r="C762" s="25">
        <v>52303</v>
      </c>
      <c r="D762" s="26" t="s">
        <v>3365</v>
      </c>
      <c r="E762" s="26" t="s">
        <v>3362</v>
      </c>
      <c r="F762" s="43" t="s">
        <v>2830</v>
      </c>
    </row>
    <row r="763" spans="1:6" ht="60" x14ac:dyDescent="0.25">
      <c r="A763" s="40" t="s">
        <v>3366</v>
      </c>
      <c r="B763" s="20" t="str">
        <f t="shared" si="11"/>
        <v>52309 - Servicios de gestión y logística para el transporte de mercaderías n.c p. {Servicios de gestión y logística para el transporte de mercaderías
(Incluye las actividades de los agentes aduaneros, actividades de empresas empaquetadoras, etc.)}_0756</v>
      </c>
      <c r="C763" s="25">
        <v>52309</v>
      </c>
      <c r="D763" s="26" t="s">
        <v>3367</v>
      </c>
      <c r="E763" s="26" t="s">
        <v>3362</v>
      </c>
      <c r="F763" s="43" t="s">
        <v>2830</v>
      </c>
    </row>
    <row r="764" spans="1:6" ht="45" x14ac:dyDescent="0.25">
      <c r="A764" s="40" t="s">
        <v>3368</v>
      </c>
      <c r="B764" s="20" t="str">
        <f t="shared" si="11"/>
        <v>52411 - Servicios de explotación de infraestructura, peajes y otros derechos {Servicios de explotación de infraestructura; peajes y otros derechos
}_0757</v>
      </c>
      <c r="C764" s="21">
        <v>52411</v>
      </c>
      <c r="D764" s="22" t="s">
        <v>3369</v>
      </c>
      <c r="E764" s="22" t="s">
        <v>3370</v>
      </c>
      <c r="F764" s="41" t="s">
        <v>1972</v>
      </c>
    </row>
    <row r="765" spans="1:6" ht="45" x14ac:dyDescent="0.25">
      <c r="A765" s="40" t="s">
        <v>3371</v>
      </c>
      <c r="B765" s="20" t="str">
        <f t="shared" si="11"/>
        <v>52412 - Servicios de playas de estacionamiento y garajes {Servicios prestados por playas de estacionamiento y garajes
}_0758</v>
      </c>
      <c r="C765" s="21">
        <v>52412</v>
      </c>
      <c r="D765" s="22" t="s">
        <v>1406</v>
      </c>
      <c r="E765" s="22" t="s">
        <v>3372</v>
      </c>
      <c r="F765" s="41" t="s">
        <v>1972</v>
      </c>
    </row>
    <row r="766" spans="1:6" ht="60" x14ac:dyDescent="0.25">
      <c r="A766" s="40" t="s">
        <v>3373</v>
      </c>
      <c r="B766" s="20" t="str">
        <f t="shared" si="11"/>
        <v>52413 - Servicios de estaciones terminales de ómnibus y ferroviarias {Servicios complementarios para el transporte terrestre n.c.p.
(Incluye servicios de mantenimiento de material ferroviario, terminales y estaciones)}_0759</v>
      </c>
      <c r="C766" s="21">
        <v>52413</v>
      </c>
      <c r="D766" s="22" t="s">
        <v>3374</v>
      </c>
      <c r="E766" s="22" t="s">
        <v>3375</v>
      </c>
      <c r="F766" s="41" t="s">
        <v>1972</v>
      </c>
    </row>
    <row r="767" spans="1:6" ht="60" x14ac:dyDescent="0.25">
      <c r="A767" s="40" t="s">
        <v>3376</v>
      </c>
      <c r="B767" s="20" t="str">
        <f t="shared" si="11"/>
        <v>52419 - Servicios complementarios para el transporte terrestre n.c.p. {Mantenimiento y reparación del motor n.c.p.; mecánica integral
(Incluye auxilio y servicios de grúa para automotores; instalación y reparación de equipos de GNC)}_0760</v>
      </c>
      <c r="C767" s="21">
        <v>52419</v>
      </c>
      <c r="D767" s="22" t="s">
        <v>1410</v>
      </c>
      <c r="E767" s="22" t="s">
        <v>2934</v>
      </c>
      <c r="F767" s="41" t="s">
        <v>1972</v>
      </c>
    </row>
    <row r="768" spans="1:6" ht="30" x14ac:dyDescent="0.25">
      <c r="A768" s="40" t="s">
        <v>3377</v>
      </c>
      <c r="B768" s="20" t="str">
        <f t="shared" si="11"/>
        <v>52419 - Servicios complementarios para el transporte terrestre n.c.p. {Servicio de transporte ferroviario de cargas
}_0761</v>
      </c>
      <c r="C768" s="21">
        <v>52419</v>
      </c>
      <c r="D768" s="22" t="s">
        <v>1410</v>
      </c>
      <c r="E768" s="22" t="s">
        <v>3294</v>
      </c>
      <c r="F768" s="41" t="s">
        <v>1972</v>
      </c>
    </row>
    <row r="769" spans="1:6" ht="45" x14ac:dyDescent="0.25">
      <c r="A769" s="40" t="s">
        <v>3378</v>
      </c>
      <c r="B769" s="20" t="str">
        <f t="shared" si="11"/>
        <v>52419 - Servicios complementarios para el transporte terrestre n.c.p. {Servicio de transporte ferroviario urbano y suburbano de pasajeros
(Incluye el servicio de subterráneo y de premetro)}_0762</v>
      </c>
      <c r="C769" s="21">
        <v>52419</v>
      </c>
      <c r="D769" s="22" t="s">
        <v>1410</v>
      </c>
      <c r="E769" s="22" t="s">
        <v>3290</v>
      </c>
      <c r="F769" s="41" t="s">
        <v>1972</v>
      </c>
    </row>
    <row r="770" spans="1:6" ht="45" x14ac:dyDescent="0.25">
      <c r="A770" s="40" t="s">
        <v>3379</v>
      </c>
      <c r="B770" s="20" t="str">
        <f t="shared" si="11"/>
        <v>52419 - Servicios complementarios para el transporte terrestre n.c.p. {Servicio de transporte ferroviario interurbano de pasajeros
}_0763</v>
      </c>
      <c r="C770" s="21">
        <v>52419</v>
      </c>
      <c r="D770" s="22" t="s">
        <v>1410</v>
      </c>
      <c r="E770" s="22" t="s">
        <v>3292</v>
      </c>
      <c r="F770" s="41" t="s">
        <v>1972</v>
      </c>
    </row>
    <row r="771" spans="1:6" ht="60" x14ac:dyDescent="0.25">
      <c r="A771" s="40" t="s">
        <v>3380</v>
      </c>
      <c r="B771" s="20" t="str">
        <f t="shared" si="11"/>
        <v>52419 - Servicios complementarios para el transporte terrestre n.c.p. {Servicios complementarios para el transporte terrestre n.c.p.
(Incluye servicios de mantenimiento de material ferroviario, terminales y estaciones)}_0764</v>
      </c>
      <c r="C771" s="21">
        <v>52419</v>
      </c>
      <c r="D771" s="22" t="s">
        <v>1410</v>
      </c>
      <c r="E771" s="22" t="s">
        <v>3375</v>
      </c>
      <c r="F771" s="41" t="s">
        <v>1972</v>
      </c>
    </row>
    <row r="772" spans="1:6" ht="45" x14ac:dyDescent="0.25">
      <c r="A772" s="40" t="s">
        <v>3381</v>
      </c>
      <c r="B772" s="20" t="str">
        <f t="shared" si="11"/>
        <v>52421 - Servicios de explotación de infraestructura; derechos de puerto {Servicios de explotación de infraestructura; derechos de puerto
}_0765</v>
      </c>
      <c r="C772" s="21">
        <v>52421</v>
      </c>
      <c r="D772" s="22" t="s">
        <v>3382</v>
      </c>
      <c r="E772" s="22" t="s">
        <v>3383</v>
      </c>
      <c r="F772" s="41" t="s">
        <v>1972</v>
      </c>
    </row>
    <row r="773" spans="1:6" ht="30" x14ac:dyDescent="0.25">
      <c r="A773" s="40" t="s">
        <v>3384</v>
      </c>
      <c r="B773" s="20" t="str">
        <f t="shared" si="11"/>
        <v>52422 - Servicios de guarderías náuticas {Servicios de guarderías náuticas
}_0766</v>
      </c>
      <c r="C773" s="21">
        <v>52422</v>
      </c>
      <c r="D773" s="22" t="s">
        <v>1414</v>
      </c>
      <c r="E773" s="22" t="s">
        <v>3385</v>
      </c>
      <c r="F773" s="41" t="s">
        <v>1972</v>
      </c>
    </row>
    <row r="774" spans="1:6" ht="45" x14ac:dyDescent="0.25">
      <c r="A774" s="40" t="s">
        <v>3386</v>
      </c>
      <c r="B774" s="20" t="str">
        <f t="shared" si="11"/>
        <v>52423 - Servicios para la navegación {Servicios para la navegación
(Incluye servicios de practicaje y pilotaje, atraque y salvamento)}_0767</v>
      </c>
      <c r="C774" s="21">
        <v>52423</v>
      </c>
      <c r="D774" s="22" t="s">
        <v>1416</v>
      </c>
      <c r="E774" s="22" t="s">
        <v>3387</v>
      </c>
      <c r="F774" s="41" t="s">
        <v>1972</v>
      </c>
    </row>
    <row r="775" spans="1:6" ht="60" x14ac:dyDescent="0.25">
      <c r="A775" s="40" t="s">
        <v>3388</v>
      </c>
      <c r="B775" s="20" t="str">
        <f t="shared" si="11"/>
        <v>52429 - Servicios complementarios para el transporte por vía acuática n.c.p. {Servicios complementarios para el transporte por agua n.c.p.
(Incluye explotación de servicios de terminales como puertos y muelles)}_0768</v>
      </c>
      <c r="C775" s="21">
        <v>52429</v>
      </c>
      <c r="D775" s="22" t="s">
        <v>3389</v>
      </c>
      <c r="E775" s="22" t="s">
        <v>3390</v>
      </c>
      <c r="F775" s="41" t="s">
        <v>1972</v>
      </c>
    </row>
    <row r="776" spans="1:6" ht="45" x14ac:dyDescent="0.25">
      <c r="A776" s="40" t="s">
        <v>3391</v>
      </c>
      <c r="B776" s="20" t="str">
        <f t="shared" ref="B776:B839" si="12">+CONCATENATE(C776," - ",D776," {",E776,"}_",A776)</f>
        <v>52431 - Servicios de explotación de infraestructura, derechos de aeropuertos {Servicios para la aeronavegación
(Incluye servicios de terminales como aeropuertos, actividades de control de tráfico aéreo, etc.)}_0769</v>
      </c>
      <c r="C776" s="21">
        <v>52431</v>
      </c>
      <c r="D776" s="22" t="s">
        <v>3392</v>
      </c>
      <c r="E776" s="22" t="s">
        <v>3393</v>
      </c>
      <c r="F776" s="41" t="s">
        <v>1972</v>
      </c>
    </row>
    <row r="777" spans="1:6" ht="45" x14ac:dyDescent="0.25">
      <c r="A777" s="40" t="s">
        <v>3394</v>
      </c>
      <c r="B777" s="20" t="str">
        <f t="shared" si="12"/>
        <v>52432 - Servicios de hangares y estacionamiento de aeronaves {Servicios de hangares, estacionamiento y remolque de aeronaves
}_0770</v>
      </c>
      <c r="C777" s="21">
        <v>52432</v>
      </c>
      <c r="D777" s="22" t="s">
        <v>1422</v>
      </c>
      <c r="E777" s="22" t="s">
        <v>3395</v>
      </c>
      <c r="F777" s="41" t="s">
        <v>1972</v>
      </c>
    </row>
    <row r="778" spans="1:6" ht="45" x14ac:dyDescent="0.25">
      <c r="A778" s="40" t="s">
        <v>3396</v>
      </c>
      <c r="B778" s="20" t="str">
        <f t="shared" si="12"/>
        <v>52433 - Servicios para la aeronavegación {Servicios de hangares, estacionamiento y remolque de aeronaves
}_0771</v>
      </c>
      <c r="C778" s="21">
        <v>52433</v>
      </c>
      <c r="D778" s="22" t="s">
        <v>1424</v>
      </c>
      <c r="E778" s="22" t="s">
        <v>3395</v>
      </c>
      <c r="F778" s="41" t="s">
        <v>1972</v>
      </c>
    </row>
    <row r="779" spans="1:6" ht="45" x14ac:dyDescent="0.25">
      <c r="A779" s="40" t="s">
        <v>3397</v>
      </c>
      <c r="B779" s="20" t="str">
        <f t="shared" si="12"/>
        <v>52433 - Servicios para la aeronavegación {Servicios para la aeronavegación
(Incluye servicios de terminales como aeropuertos, actividades de control de tráfico aéreo, etc.)}_0772</v>
      </c>
      <c r="C779" s="21">
        <v>52433</v>
      </c>
      <c r="D779" s="22" t="s">
        <v>1424</v>
      </c>
      <c r="E779" s="22" t="s">
        <v>3393</v>
      </c>
      <c r="F779" s="41" t="s">
        <v>1972</v>
      </c>
    </row>
    <row r="780" spans="1:6" ht="60" x14ac:dyDescent="0.25">
      <c r="A780" s="40" t="s">
        <v>3398</v>
      </c>
      <c r="B780" s="20" t="str">
        <f t="shared" si="12"/>
        <v>52439 - Servicios complementarios para el transporte aéreo n.c.p. {Servicios complementarios para el transporte aéreo n.c.p.
(Incluye servicios de prevención y extinción de incendios)}_0773</v>
      </c>
      <c r="C780" s="21">
        <v>52439</v>
      </c>
      <c r="D780" s="22" t="s">
        <v>1426</v>
      </c>
      <c r="E780" s="22" t="s">
        <v>3399</v>
      </c>
      <c r="F780" s="41" t="s">
        <v>1972</v>
      </c>
    </row>
    <row r="781" spans="1:6" ht="30" x14ac:dyDescent="0.25">
      <c r="A781" s="40" t="s">
        <v>3400</v>
      </c>
      <c r="B781" s="20" t="str">
        <f t="shared" si="12"/>
        <v>53001 - Servicio de correo postal {Servicios de correos
}_0774</v>
      </c>
      <c r="C781" s="25">
        <v>53001</v>
      </c>
      <c r="D781" s="26" t="s">
        <v>1428</v>
      </c>
      <c r="E781" s="26" t="s">
        <v>3401</v>
      </c>
      <c r="F781" s="43" t="s">
        <v>2830</v>
      </c>
    </row>
    <row r="782" spans="1:6" ht="30" x14ac:dyDescent="0.25">
      <c r="A782" s="40" t="s">
        <v>3402</v>
      </c>
      <c r="B782" s="20" t="str">
        <f t="shared" si="12"/>
        <v>53009 - Servicio de mensajerías {Servicios de correos
}_0775</v>
      </c>
      <c r="C782" s="25">
        <v>53009</v>
      </c>
      <c r="D782" s="26" t="s">
        <v>3403</v>
      </c>
      <c r="E782" s="26" t="s">
        <v>3401</v>
      </c>
      <c r="F782" s="43" t="s">
        <v>2830</v>
      </c>
    </row>
    <row r="783" spans="1:6" ht="30" x14ac:dyDescent="0.25">
      <c r="A783" s="40" t="s">
        <v>3404</v>
      </c>
      <c r="B783" s="20" t="str">
        <f t="shared" si="12"/>
        <v>55101 - Servicios de alojamiento por hora {Servicios de alojamiento por hora
}_0776</v>
      </c>
      <c r="C783" s="21">
        <v>55101</v>
      </c>
      <c r="D783" s="22" t="s">
        <v>1432</v>
      </c>
      <c r="E783" s="22" t="s">
        <v>3405</v>
      </c>
      <c r="F783" s="41" t="s">
        <v>1972</v>
      </c>
    </row>
    <row r="784" spans="1:6" ht="75" x14ac:dyDescent="0.25">
      <c r="A784" s="40" t="s">
        <v>3406</v>
      </c>
      <c r="B784" s="20" t="str">
        <f t="shared" si="12"/>
        <v>55102 - Servicios de alojamiento en hoteles, pensiones y similares, excepto por hora {Servicios de alojamiento en hoteles, pensiones y otras residencias de alojamiento temporal, excepto por hora
(Incluye hospedaje en estancias, residencias para estudiantes y albergues juveniles, apartamentos turísticos, etc.)}_0777</v>
      </c>
      <c r="C784" s="21">
        <v>55102</v>
      </c>
      <c r="D784" s="22" t="s">
        <v>3407</v>
      </c>
      <c r="E784" s="22" t="s">
        <v>3408</v>
      </c>
      <c r="F784" s="41" t="s">
        <v>1972</v>
      </c>
    </row>
    <row r="785" spans="1:6" ht="75" x14ac:dyDescent="0.25">
      <c r="A785" s="40" t="s">
        <v>3409</v>
      </c>
      <c r="B785" s="20" t="str">
        <f t="shared" si="12"/>
        <v>55109 - Servicios de alojamiento temporal n.c.p. {Servicios de alojamiento en hoteles, pensiones y otras residencias de alojamiento temporal, excepto por hora
(Incluye hospedaje en estancias, residencias para estudiantes y albergues juveniles, apartamentos turísticos, etc.)}_0778</v>
      </c>
      <c r="C785" s="21">
        <v>55109</v>
      </c>
      <c r="D785" s="22" t="s">
        <v>3410</v>
      </c>
      <c r="E785" s="22" t="s">
        <v>3408</v>
      </c>
      <c r="F785" s="41" t="s">
        <v>1972</v>
      </c>
    </row>
    <row r="786" spans="1:6" ht="30" x14ac:dyDescent="0.25">
      <c r="A786" s="40" t="s">
        <v>3411</v>
      </c>
      <c r="B786" s="20" t="str">
        <f t="shared" si="12"/>
        <v>55200 - Servicios de alojamiento en campings {Servicios de alojamiento en camping
(Incluye refugios de montaña)}_0779</v>
      </c>
      <c r="C786" s="21">
        <v>55200</v>
      </c>
      <c r="D786" s="22" t="s">
        <v>3412</v>
      </c>
      <c r="E786" s="22" t="s">
        <v>3413</v>
      </c>
      <c r="F786" s="41" t="s">
        <v>1972</v>
      </c>
    </row>
    <row r="787" spans="1:6" ht="135" x14ac:dyDescent="0.25">
      <c r="A787" s="40" t="s">
        <v>3414</v>
      </c>
      <c r="B787" s="20" t="str">
        <f t="shared" si="12"/>
        <v>56101 - Servicios de expendio de comidas y bebidas en restaurantes, bares y otros establecimientos con servicio de mesa y/o en mostrador {Servicios de expendio de comidas y bebidas en restaurantes, bares y otros establecimientos con servicio de mesa y/o en mostrador excepto en heladerías
(Incluye locales de expendio de bebidas con servicio de mesa y/o de mostrador para consumo en el lugar, salones de té, servicios de comedores escolares, cantinas deportivas, fábricas, expendio de pizza, empanadas, hamburguesas, productos lácteos excepto helados, etc.)}_0780</v>
      </c>
      <c r="C787" s="21">
        <v>56101</v>
      </c>
      <c r="D787" s="22" t="s">
        <v>3415</v>
      </c>
      <c r="E787" s="22" t="s">
        <v>3416</v>
      </c>
      <c r="F787" s="41" t="s">
        <v>1972</v>
      </c>
    </row>
    <row r="788" spans="1:6" ht="45" x14ac:dyDescent="0.25">
      <c r="A788" s="40" t="s">
        <v>3417</v>
      </c>
      <c r="B788" s="20" t="str">
        <f t="shared" si="12"/>
        <v>56102 - Servicios de preparación de comidas para llevar {Preparación y venta de comidas para llevar n.c.p.
(Incluye casas de comidas, rotiserías y demás lugares que no poseen espacio para el consumo in situ)}_0781</v>
      </c>
      <c r="C788" s="21">
        <v>56102</v>
      </c>
      <c r="D788" s="22" t="s">
        <v>1454</v>
      </c>
      <c r="E788" s="22" t="s">
        <v>3418</v>
      </c>
      <c r="F788" s="41" t="s">
        <v>1972</v>
      </c>
    </row>
    <row r="789" spans="1:6" ht="30" x14ac:dyDescent="0.25">
      <c r="A789" s="40" t="s">
        <v>3419</v>
      </c>
      <c r="B789" s="20" t="str">
        <f t="shared" si="12"/>
        <v>56103 - Servicio de expendio de helados {Servicios de expendio de helados
}_0782</v>
      </c>
      <c r="C789" s="21">
        <v>56103</v>
      </c>
      <c r="D789" s="22" t="s">
        <v>1456</v>
      </c>
      <c r="E789" s="22" t="s">
        <v>3420</v>
      </c>
      <c r="F789" s="41" t="s">
        <v>1972</v>
      </c>
    </row>
    <row r="790" spans="1:6" ht="45" x14ac:dyDescent="0.25">
      <c r="A790" s="40" t="s">
        <v>3421</v>
      </c>
      <c r="B790" s="20" t="str">
        <f t="shared" si="12"/>
        <v>56104 - Servicios de preparación de comidas realizada por/para vendedores ambulantes {Preparación y venta de comidas para llevar n.c.p.
(Incluye casas de comidas, rotiserías y demás lugares que no poseen espacio para el consumo in situ)}_0783</v>
      </c>
      <c r="C790" s="21">
        <v>56104</v>
      </c>
      <c r="D790" s="22" t="s">
        <v>3422</v>
      </c>
      <c r="E790" s="22" t="s">
        <v>3418</v>
      </c>
      <c r="F790" s="41" t="s">
        <v>1972</v>
      </c>
    </row>
    <row r="791" spans="1:6" ht="60" x14ac:dyDescent="0.25">
      <c r="A791" s="40" t="s">
        <v>3423</v>
      </c>
      <c r="B791" s="20" t="str">
        <f t="shared" si="12"/>
        <v>56201 - Servicios de preparación de comidas para empresas y eventos {Provisión de comidas preparadas para empresas
(Incluye el servicio de catering, el suministro de comidas para banquetes, bodas, fiestas y otras celebraciones, etc.)}_0784</v>
      </c>
      <c r="C791" s="21">
        <v>56201</v>
      </c>
      <c r="D791" s="22" t="s">
        <v>1460</v>
      </c>
      <c r="E791" s="22" t="s">
        <v>3424</v>
      </c>
      <c r="F791" s="41" t="s">
        <v>1972</v>
      </c>
    </row>
    <row r="792" spans="1:6" ht="60" x14ac:dyDescent="0.25">
      <c r="A792" s="40" t="s">
        <v>3425</v>
      </c>
      <c r="B792" s="20" t="str">
        <f t="shared" si="12"/>
        <v>56209 - Servicios de comidas n.c.p. {Provisión de comidas preparadas para empresas
(Incluye el servicio de catering, el suministro de comidas para banquetes, bodas, fiestas y otras celebraciones, etc.)}_0785</v>
      </c>
      <c r="C792" s="21">
        <v>56209</v>
      </c>
      <c r="D792" s="22" t="s">
        <v>1464</v>
      </c>
      <c r="E792" s="22" t="s">
        <v>3424</v>
      </c>
      <c r="F792" s="41" t="s">
        <v>1972</v>
      </c>
    </row>
    <row r="793" spans="1:6" ht="45" x14ac:dyDescent="0.25">
      <c r="A793" s="40" t="s">
        <v>3426</v>
      </c>
      <c r="B793" s="20" t="str">
        <f t="shared" si="12"/>
        <v>58110 - Edición de libros, folletos y otras publicaciones {Edición de libros, folletos, partituras y otras publicaciones
}_0786</v>
      </c>
      <c r="C793" s="25">
        <v>58110</v>
      </c>
      <c r="D793" s="26" t="s">
        <v>3427</v>
      </c>
      <c r="E793" s="26" t="s">
        <v>2738</v>
      </c>
      <c r="F793" s="43" t="s">
        <v>2830</v>
      </c>
    </row>
    <row r="794" spans="1:6" ht="30" x14ac:dyDescent="0.25">
      <c r="A794" s="40" t="s">
        <v>3428</v>
      </c>
      <c r="B794" s="20" t="str">
        <f t="shared" si="12"/>
        <v>58110 - Edición de libros, folletos y otras publicaciones {Servicios relacionados con base de datos
}_0787</v>
      </c>
      <c r="C794" s="25">
        <v>58110</v>
      </c>
      <c r="D794" s="26" t="s">
        <v>3427</v>
      </c>
      <c r="E794" s="26" t="s">
        <v>3429</v>
      </c>
      <c r="F794" s="43" t="s">
        <v>2830</v>
      </c>
    </row>
    <row r="795" spans="1:6" ht="45" x14ac:dyDescent="0.25">
      <c r="A795" s="40" t="s">
        <v>3430</v>
      </c>
      <c r="B795" s="20" t="str">
        <f t="shared" si="12"/>
        <v>58120 - Edición de directorios y listas de correos {Edición de libros, folletos, partituras y otras publicaciones
}_0788</v>
      </c>
      <c r="C795" s="25">
        <v>58120</v>
      </c>
      <c r="D795" s="26" t="s">
        <v>1468</v>
      </c>
      <c r="E795" s="26" t="s">
        <v>2738</v>
      </c>
      <c r="F795" s="43" t="s">
        <v>2830</v>
      </c>
    </row>
    <row r="796" spans="1:6" ht="30" x14ac:dyDescent="0.25">
      <c r="A796" s="40" t="s">
        <v>3431</v>
      </c>
      <c r="B796" s="20" t="str">
        <f t="shared" si="12"/>
        <v>58120 - Edición de directorios y listas de correos {Servicios relacionados con base de datos
}_0789</v>
      </c>
      <c r="C796" s="25">
        <v>58120</v>
      </c>
      <c r="D796" s="26" t="s">
        <v>1468</v>
      </c>
      <c r="E796" s="26" t="s">
        <v>3429</v>
      </c>
      <c r="F796" s="43" t="s">
        <v>2830</v>
      </c>
    </row>
    <row r="797" spans="1:6" ht="30" x14ac:dyDescent="0.25">
      <c r="A797" s="40" t="s">
        <v>3432</v>
      </c>
      <c r="B797" s="20" t="str">
        <f t="shared" si="12"/>
        <v>58130 - Edición de periódicos, revistas y publicaciones periódicas {Edición de periódicos, revistas y publicaciones periódicas
}_0790</v>
      </c>
      <c r="C797" s="25">
        <v>58130</v>
      </c>
      <c r="D797" s="26" t="s">
        <v>1470</v>
      </c>
      <c r="E797" s="26" t="s">
        <v>3433</v>
      </c>
      <c r="F797" s="43" t="s">
        <v>2830</v>
      </c>
    </row>
    <row r="798" spans="1:6" ht="30" x14ac:dyDescent="0.25">
      <c r="A798" s="40" t="s">
        <v>3434</v>
      </c>
      <c r="B798" s="20" t="str">
        <f t="shared" si="12"/>
        <v>58130 - Edición de periódicos, revistas y publicaciones periódicas {Servicios relacionados con base de datos
}_0791</v>
      </c>
      <c r="C798" s="25">
        <v>58130</v>
      </c>
      <c r="D798" s="26" t="s">
        <v>1470</v>
      </c>
      <c r="E798" s="26" t="s">
        <v>3429</v>
      </c>
      <c r="F798" s="43" t="s">
        <v>2830</v>
      </c>
    </row>
    <row r="799" spans="1:6" ht="30" x14ac:dyDescent="0.25">
      <c r="A799" s="40" t="s">
        <v>3435</v>
      </c>
      <c r="B799" s="20" t="str">
        <f t="shared" si="12"/>
        <v>58190 - Edición n.c.p. {Edición n.c.p.
}_0792</v>
      </c>
      <c r="C799" s="25">
        <v>58190</v>
      </c>
      <c r="D799" s="26" t="s">
        <v>1472</v>
      </c>
      <c r="E799" s="26" t="s">
        <v>3436</v>
      </c>
      <c r="F799" s="43" t="s">
        <v>2830</v>
      </c>
    </row>
    <row r="800" spans="1:6" ht="30" x14ac:dyDescent="0.25">
      <c r="A800" s="40" t="s">
        <v>3437</v>
      </c>
      <c r="B800" s="20" t="str">
        <f t="shared" si="12"/>
        <v>58190 - Edición n.c.p. {Servicios relacionados con base de datos
}_0793</v>
      </c>
      <c r="C800" s="25">
        <v>58190</v>
      </c>
      <c r="D800" s="26" t="s">
        <v>1472</v>
      </c>
      <c r="E800" s="26" t="s">
        <v>3429</v>
      </c>
      <c r="F800" s="43" t="s">
        <v>2830</v>
      </c>
    </row>
    <row r="801" spans="1:6" ht="30" x14ac:dyDescent="0.25">
      <c r="A801" s="40" t="s">
        <v>3438</v>
      </c>
      <c r="B801" s="20" t="str">
        <f t="shared" si="12"/>
        <v>59111 - Producción filmes y videocintas {Producción de filmes y videocintas
}_0794</v>
      </c>
      <c r="C801" s="21">
        <v>59111</v>
      </c>
      <c r="D801" s="22" t="s">
        <v>3439</v>
      </c>
      <c r="E801" s="22" t="s">
        <v>3440</v>
      </c>
      <c r="F801" s="41" t="s">
        <v>1972</v>
      </c>
    </row>
    <row r="802" spans="1:6" ht="30" x14ac:dyDescent="0.25">
      <c r="A802" s="40" t="s">
        <v>3441</v>
      </c>
      <c r="B802" s="20" t="str">
        <f t="shared" si="12"/>
        <v>59112 - Postproducción de filmes y videocintas {Producción de filmes y videocintas
}_0795</v>
      </c>
      <c r="C802" s="21">
        <v>59112</v>
      </c>
      <c r="D802" s="22" t="s">
        <v>1476</v>
      </c>
      <c r="E802" s="22" t="s">
        <v>3440</v>
      </c>
      <c r="F802" s="41" t="s">
        <v>1972</v>
      </c>
    </row>
    <row r="803" spans="1:6" ht="30" x14ac:dyDescent="0.25">
      <c r="A803" s="40" t="s">
        <v>3442</v>
      </c>
      <c r="B803" s="20" t="str">
        <f t="shared" si="12"/>
        <v>59120 - Distribución de filmes y videocintas {Distribución de filmes y videocintas
}_0796</v>
      </c>
      <c r="C803" s="21">
        <v>59120</v>
      </c>
      <c r="D803" s="22" t="s">
        <v>1478</v>
      </c>
      <c r="E803" s="22" t="s">
        <v>3443</v>
      </c>
      <c r="F803" s="41" t="s">
        <v>1972</v>
      </c>
    </row>
    <row r="804" spans="1:6" ht="30" x14ac:dyDescent="0.25">
      <c r="A804" s="40" t="s">
        <v>3444</v>
      </c>
      <c r="B804" s="20" t="str">
        <f t="shared" si="12"/>
        <v>59130 - Exhibición de filmes y videocintas {Exhibición de filmes y videocintas
}_0797</v>
      </c>
      <c r="C804" s="21">
        <v>59130</v>
      </c>
      <c r="D804" s="22" t="s">
        <v>1480</v>
      </c>
      <c r="E804" s="22" t="s">
        <v>3445</v>
      </c>
      <c r="F804" s="41" t="s">
        <v>1972</v>
      </c>
    </row>
    <row r="805" spans="1:6" ht="30" x14ac:dyDescent="0.25">
      <c r="A805" s="40" t="s">
        <v>3446</v>
      </c>
      <c r="B805" s="20" t="str">
        <f t="shared" si="12"/>
        <v>59200 - Servicios de grabación de sonido y edición de música {Edición de grabaciones
}_0798</v>
      </c>
      <c r="C805" s="21">
        <v>59200</v>
      </c>
      <c r="D805" s="22" t="s">
        <v>3447</v>
      </c>
      <c r="E805" s="22" t="s">
        <v>3448</v>
      </c>
      <c r="F805" s="41" t="s">
        <v>1972</v>
      </c>
    </row>
    <row r="806" spans="1:6" ht="75" x14ac:dyDescent="0.25">
      <c r="A806" s="40" t="s">
        <v>3449</v>
      </c>
      <c r="B806" s="20" t="str">
        <f t="shared" si="12"/>
        <v>59200 - Servicios de grabación de sonido y edición de música {Servicios conexos a la producción de espectáculos teatrales, musicales y artísticos
(Incluye diseño y manejo de escenografía, montaje de iluminación y sonido, funcionamiento de agencias de venta de billetes de teatro, conciertos, etc.)}_0799</v>
      </c>
      <c r="C806" s="21">
        <v>59200</v>
      </c>
      <c r="D806" s="22" t="s">
        <v>3447</v>
      </c>
      <c r="E806" s="22" t="s">
        <v>3450</v>
      </c>
      <c r="F806" s="41" t="s">
        <v>1972</v>
      </c>
    </row>
    <row r="807" spans="1:6" ht="45" x14ac:dyDescent="0.25">
      <c r="A807" s="40" t="s">
        <v>3451</v>
      </c>
      <c r="B807" s="20" t="str">
        <f t="shared" si="12"/>
        <v>59200 - Servicios de grabación de sonido y edición de música {Edición de libros, folletos, partituras y otras publicaciones
}_0800</v>
      </c>
      <c r="C807" s="25">
        <v>59200</v>
      </c>
      <c r="D807" s="26" t="s">
        <v>3447</v>
      </c>
      <c r="E807" s="26" t="s">
        <v>2738</v>
      </c>
      <c r="F807" s="43" t="s">
        <v>2830</v>
      </c>
    </row>
    <row r="808" spans="1:6" ht="30" x14ac:dyDescent="0.25">
      <c r="A808" s="40" t="s">
        <v>3452</v>
      </c>
      <c r="B808" s="20" t="str">
        <f t="shared" si="12"/>
        <v>59200 - Servicios de grabación de sonido y edición de música {Servicios relacionados con base de datos
}_0801</v>
      </c>
      <c r="C808" s="25">
        <v>59200</v>
      </c>
      <c r="D808" s="26" t="s">
        <v>3447</v>
      </c>
      <c r="E808" s="26" t="s">
        <v>3429</v>
      </c>
      <c r="F808" s="43" t="s">
        <v>2830</v>
      </c>
    </row>
    <row r="809" spans="1:6" ht="30" x14ac:dyDescent="0.25">
      <c r="A809" s="40" t="s">
        <v>3453</v>
      </c>
      <c r="B809" s="20" t="str">
        <f t="shared" si="12"/>
        <v>60100 - Emisión y retransmisión de radio {Servicios de radio y televisión
(No incluye la transmisión -subclase 6420.1)}_0802</v>
      </c>
      <c r="C809" s="21">
        <v>60100</v>
      </c>
      <c r="D809" s="22" t="s">
        <v>1482</v>
      </c>
      <c r="E809" s="22" t="s">
        <v>3454</v>
      </c>
      <c r="F809" s="41" t="s">
        <v>1972</v>
      </c>
    </row>
    <row r="810" spans="1:6" ht="30" x14ac:dyDescent="0.25">
      <c r="A810" s="40" t="s">
        <v>3455</v>
      </c>
      <c r="B810" s="20" t="str">
        <f t="shared" si="12"/>
        <v>60100 - Emisión y retransmisión de radio {Servicios de transmisión de radio y televisión
}_0803</v>
      </c>
      <c r="C810" s="25">
        <v>60100</v>
      </c>
      <c r="D810" s="26" t="s">
        <v>1482</v>
      </c>
      <c r="E810" s="26" t="s">
        <v>3456</v>
      </c>
      <c r="F810" s="43" t="s">
        <v>2830</v>
      </c>
    </row>
    <row r="811" spans="1:6" ht="30" x14ac:dyDescent="0.25">
      <c r="A811" s="40" t="s">
        <v>3457</v>
      </c>
      <c r="B811" s="20" t="str">
        <f t="shared" si="12"/>
        <v>60210 - Emisión y retransmisión de televisión abierta {Servicios de transmisión de radio y televisión
}_0804</v>
      </c>
      <c r="C811" s="25">
        <v>60210</v>
      </c>
      <c r="D811" s="26" t="s">
        <v>3458</v>
      </c>
      <c r="E811" s="26" t="s">
        <v>3456</v>
      </c>
      <c r="F811" s="43" t="s">
        <v>2830</v>
      </c>
    </row>
    <row r="812" spans="1:6" ht="30" x14ac:dyDescent="0.25">
      <c r="A812" s="40" t="s">
        <v>3459</v>
      </c>
      <c r="B812" s="20" t="str">
        <f t="shared" si="12"/>
        <v>60220 - Operadores de televisión por suscripción {Servicios de transmisión de radio y televisión
}_0805</v>
      </c>
      <c r="C812" s="25">
        <v>60220</v>
      </c>
      <c r="D812" s="26" t="s">
        <v>3460</v>
      </c>
      <c r="E812" s="26" t="s">
        <v>3456</v>
      </c>
      <c r="F812" s="43" t="s">
        <v>2830</v>
      </c>
    </row>
    <row r="813" spans="1:6" ht="30" x14ac:dyDescent="0.25">
      <c r="A813" s="40" t="s">
        <v>3461</v>
      </c>
      <c r="B813" s="20" t="str">
        <f t="shared" si="12"/>
        <v>60231 - Emisión de señales de televisión por suscripción {Servicios de transmisión de radio y televisión
}_0806</v>
      </c>
      <c r="C813" s="25">
        <v>60231</v>
      </c>
      <c r="D813" s="26" t="s">
        <v>3462</v>
      </c>
      <c r="E813" s="26" t="s">
        <v>3456</v>
      </c>
      <c r="F813" s="43" t="s">
        <v>2830</v>
      </c>
    </row>
    <row r="814" spans="1:6" ht="30" x14ac:dyDescent="0.25">
      <c r="A814" s="40" t="s">
        <v>3463</v>
      </c>
      <c r="B814" s="20" t="str">
        <f t="shared" si="12"/>
        <v>60232 - Producción de programas de televisión {Servicios de radio y televisión
(No incluye la transmisión -subclase 6420.1)}_0807</v>
      </c>
      <c r="C814" s="21">
        <v>60232</v>
      </c>
      <c r="D814" s="22" t="s">
        <v>1486</v>
      </c>
      <c r="E814" s="22" t="s">
        <v>3454</v>
      </c>
      <c r="F814" s="41" t="s">
        <v>1972</v>
      </c>
    </row>
    <row r="815" spans="1:6" ht="45" x14ac:dyDescent="0.25">
      <c r="A815" s="40" t="s">
        <v>3464</v>
      </c>
      <c r="B815" s="20" t="str">
        <f t="shared" si="12"/>
        <v>60290 - Servicios de televisión n.c.p. {Servicios de transmisión n.c.p. de sonido, imágenes, datos u otra información
}_0808</v>
      </c>
      <c r="C815" s="25">
        <v>60290</v>
      </c>
      <c r="D815" s="26" t="s">
        <v>3465</v>
      </c>
      <c r="E815" s="26" t="s">
        <v>3466</v>
      </c>
      <c r="F815" s="43" t="s">
        <v>2830</v>
      </c>
    </row>
    <row r="816" spans="1:6" ht="45" x14ac:dyDescent="0.25">
      <c r="A816" s="40" t="s">
        <v>3467</v>
      </c>
      <c r="B816" s="20" t="str">
        <f t="shared" si="12"/>
        <v>61101 - Servicios de locutorios {Servicios de comunicación por medio de teléfono, telégrafo y telex
}_0809</v>
      </c>
      <c r="C816" s="25">
        <v>61101</v>
      </c>
      <c r="D816" s="26" t="s">
        <v>1490</v>
      </c>
      <c r="E816" s="26" t="s">
        <v>3468</v>
      </c>
      <c r="F816" s="43" t="s">
        <v>2830</v>
      </c>
    </row>
    <row r="817" spans="1:6" ht="45" x14ac:dyDescent="0.25">
      <c r="A817" s="40" t="s">
        <v>3469</v>
      </c>
      <c r="B817" s="20" t="str">
        <f t="shared" si="12"/>
        <v>61109 - Servicios de telefonía fija, excepto locutorios {Servicios de comunicación por medio de teléfono, telégrafo y telex
}_0810</v>
      </c>
      <c r="C817" s="25">
        <v>61109</v>
      </c>
      <c r="D817" s="26" t="s">
        <v>1492</v>
      </c>
      <c r="E817" s="26" t="s">
        <v>3468</v>
      </c>
      <c r="F817" s="43" t="s">
        <v>2830</v>
      </c>
    </row>
    <row r="818" spans="1:6" ht="45" x14ac:dyDescent="0.25">
      <c r="A818" s="40" t="s">
        <v>3470</v>
      </c>
      <c r="B818" s="20" t="str">
        <f t="shared" si="12"/>
        <v>61300 - Servicios de telecomunicaciones vía satélite, excepto transmisión de televisión {Servicios de transmisión n.c.p. de sonido, imágenes, datos u otra información
}_0811</v>
      </c>
      <c r="C818" s="25">
        <v>61300</v>
      </c>
      <c r="D818" s="26" t="s">
        <v>3471</v>
      </c>
      <c r="E818" s="26" t="s">
        <v>3466</v>
      </c>
      <c r="F818" s="43" t="s">
        <v>2830</v>
      </c>
    </row>
    <row r="819" spans="1:6" ht="45" x14ac:dyDescent="0.25">
      <c r="A819" s="40" t="s">
        <v>3472</v>
      </c>
      <c r="B819" s="20" t="str">
        <f t="shared" si="12"/>
        <v>61401 - Servicios de proveedores de acceso a internet {Servicios de transmisión n.c.p. de sonido, imágenes, datos u otra información
}_0812</v>
      </c>
      <c r="C819" s="25">
        <v>61401</v>
      </c>
      <c r="D819" s="26" t="s">
        <v>3473</v>
      </c>
      <c r="E819" s="26" t="s">
        <v>3466</v>
      </c>
      <c r="F819" s="43" t="s">
        <v>2830</v>
      </c>
    </row>
    <row r="820" spans="1:6" ht="45" x14ac:dyDescent="0.25">
      <c r="A820" s="40" t="s">
        <v>3474</v>
      </c>
      <c r="B820" s="20" t="str">
        <f t="shared" si="12"/>
        <v>61409 - Servicios de telecomunicación vía internet n.c.p. {Servicios de transmisión n.c.p. de sonido, imágenes, datos u otra información
}_0813</v>
      </c>
      <c r="C820" s="25">
        <v>61409</v>
      </c>
      <c r="D820" s="26" t="s">
        <v>3475</v>
      </c>
      <c r="E820" s="26" t="s">
        <v>3466</v>
      </c>
      <c r="F820" s="43" t="s">
        <v>2830</v>
      </c>
    </row>
    <row r="821" spans="1:6" ht="45" x14ac:dyDescent="0.25">
      <c r="A821" s="40" t="s">
        <v>3476</v>
      </c>
      <c r="B821" s="20" t="str">
        <f t="shared" si="12"/>
        <v>61900 - Servicios de telecomunicaciones n.c.p. {Servicios de transmisión n.c.p. de sonido, imágenes, datos u otra información
}_0814</v>
      </c>
      <c r="C821" s="25">
        <v>61900</v>
      </c>
      <c r="D821" s="26" t="s">
        <v>1502</v>
      </c>
      <c r="E821" s="26" t="s">
        <v>3466</v>
      </c>
      <c r="F821" s="43" t="s">
        <v>2830</v>
      </c>
    </row>
    <row r="822" spans="1:6" ht="45" x14ac:dyDescent="0.25">
      <c r="A822" s="40" t="s">
        <v>3477</v>
      </c>
      <c r="B822" s="20" t="str">
        <f t="shared" si="12"/>
        <v>62010 - Servicios de consultores en informática y suministros de programas de informática {Servicios de consultores en informática y suministros de programas de informática
}_0815</v>
      </c>
      <c r="C822" s="25">
        <v>62010</v>
      </c>
      <c r="D822" s="26" t="s">
        <v>1504</v>
      </c>
      <c r="E822" s="26" t="s">
        <v>3478</v>
      </c>
      <c r="F822" s="43" t="s">
        <v>2830</v>
      </c>
    </row>
    <row r="823" spans="1:6" ht="30" x14ac:dyDescent="0.25">
      <c r="A823" s="40" t="s">
        <v>3479</v>
      </c>
      <c r="B823" s="20" t="str">
        <f t="shared" si="12"/>
        <v>62020 - Servicios de consultores en equipo de informática {Servicios de consultores en equipo de informática
}_0816</v>
      </c>
      <c r="C823" s="25">
        <v>62020</v>
      </c>
      <c r="D823" s="26" t="s">
        <v>1506</v>
      </c>
      <c r="E823" s="26" t="s">
        <v>3480</v>
      </c>
      <c r="F823" s="43" t="s">
        <v>2830</v>
      </c>
    </row>
    <row r="824" spans="1:6" ht="30" x14ac:dyDescent="0.25">
      <c r="A824" s="40" t="s">
        <v>3481</v>
      </c>
      <c r="B824" s="20" t="str">
        <f t="shared" si="12"/>
        <v>62030 - Servicios de consultores en tecnología de la información {Servicios de consultores en equipo de informática
}_0817</v>
      </c>
      <c r="C824" s="25">
        <v>62030</v>
      </c>
      <c r="D824" s="26" t="s">
        <v>1508</v>
      </c>
      <c r="E824" s="26" t="s">
        <v>3480</v>
      </c>
      <c r="F824" s="43" t="s">
        <v>2830</v>
      </c>
    </row>
    <row r="825" spans="1:6" ht="30" x14ac:dyDescent="0.25">
      <c r="A825" s="40" t="s">
        <v>3482</v>
      </c>
      <c r="B825" s="20" t="str">
        <f t="shared" si="12"/>
        <v>62090 - Servicios de informática n.c.p. {Actividades de informática n.c.p.
}_0818</v>
      </c>
      <c r="C825" s="25">
        <v>62090</v>
      </c>
      <c r="D825" s="26" t="s">
        <v>1510</v>
      </c>
      <c r="E825" s="26" t="s">
        <v>3483</v>
      </c>
      <c r="F825" s="43" t="s">
        <v>2830</v>
      </c>
    </row>
    <row r="826" spans="1:6" ht="30" x14ac:dyDescent="0.25">
      <c r="A826" s="40" t="s">
        <v>3484</v>
      </c>
      <c r="B826" s="20" t="str">
        <f t="shared" si="12"/>
        <v>63111 - Procesamiento de datos {Procesamiento de datos
}_0819</v>
      </c>
      <c r="C826" s="25">
        <v>63111</v>
      </c>
      <c r="D826" s="26" t="s">
        <v>1512</v>
      </c>
      <c r="E826" s="26" t="s">
        <v>3485</v>
      </c>
      <c r="F826" s="43" t="s">
        <v>2830</v>
      </c>
    </row>
    <row r="827" spans="1:6" ht="30" x14ac:dyDescent="0.25">
      <c r="A827" s="40" t="s">
        <v>3486</v>
      </c>
      <c r="B827" s="20" t="str">
        <f t="shared" si="12"/>
        <v>63112 - Hospedaje de datos {Procesamiento de datos
}_0820</v>
      </c>
      <c r="C827" s="25">
        <v>63112</v>
      </c>
      <c r="D827" s="26" t="s">
        <v>1514</v>
      </c>
      <c r="E827" s="26" t="s">
        <v>3485</v>
      </c>
      <c r="F827" s="43" t="s">
        <v>2830</v>
      </c>
    </row>
    <row r="828" spans="1:6" ht="30" x14ac:dyDescent="0.25">
      <c r="A828" s="40" t="s">
        <v>3487</v>
      </c>
      <c r="B828" s="20" t="str">
        <f t="shared" si="12"/>
        <v>63120 - Portales web {Servicios relacionados con base de datos
}_0821</v>
      </c>
      <c r="C828" s="25">
        <v>63120</v>
      </c>
      <c r="D828" s="26" t="s">
        <v>3488</v>
      </c>
      <c r="E828" s="26" t="s">
        <v>3429</v>
      </c>
      <c r="F828" s="43" t="s">
        <v>2830</v>
      </c>
    </row>
    <row r="829" spans="1:6" ht="60" x14ac:dyDescent="0.25">
      <c r="A829" s="40" t="s">
        <v>3489</v>
      </c>
      <c r="B829" s="20" t="str">
        <f t="shared" si="12"/>
        <v>63910 - Agencias de noticias {Servicios de agencias de noticias y servicios de información
(Incluye el suministro de material informativo, fotográfico y periodístico a medios de difusión)}_0822</v>
      </c>
      <c r="C829" s="21">
        <v>63910</v>
      </c>
      <c r="D829" s="22" t="s">
        <v>1520</v>
      </c>
      <c r="E829" s="22" t="s">
        <v>3490</v>
      </c>
      <c r="F829" s="41" t="s">
        <v>1972</v>
      </c>
    </row>
    <row r="830" spans="1:6" ht="30" x14ac:dyDescent="0.25">
      <c r="A830" s="40" t="s">
        <v>3491</v>
      </c>
      <c r="B830" s="20" t="str">
        <f t="shared" si="12"/>
        <v>63990 - Servicios de información n.c.p. {Servicios empresariales n.c.p.
}_0823</v>
      </c>
      <c r="C830" s="25">
        <v>63990</v>
      </c>
      <c r="D830" s="26" t="s">
        <v>1522</v>
      </c>
      <c r="E830" s="26" t="s">
        <v>3492</v>
      </c>
      <c r="F830" s="43" t="s">
        <v>2830</v>
      </c>
    </row>
    <row r="831" spans="1:6" ht="30" x14ac:dyDescent="0.25">
      <c r="A831" s="40" t="s">
        <v>3493</v>
      </c>
      <c r="B831" s="20" t="str">
        <f t="shared" si="12"/>
        <v>64110 - Servicios de la banca central {Servicios de la banca central
}_0824</v>
      </c>
      <c r="C831" s="25">
        <v>64110</v>
      </c>
      <c r="D831" s="26" t="s">
        <v>1524</v>
      </c>
      <c r="E831" s="26" t="s">
        <v>3494</v>
      </c>
      <c r="F831" s="43" t="s">
        <v>2830</v>
      </c>
    </row>
    <row r="832" spans="1:6" ht="30" x14ac:dyDescent="0.25">
      <c r="A832" s="40" t="s">
        <v>3495</v>
      </c>
      <c r="B832" s="20" t="str">
        <f t="shared" si="12"/>
        <v>64191 - Servicios de la banca mayorista {Servicios de la banca mayorista
}_0825</v>
      </c>
      <c r="C832" s="25">
        <v>64191</v>
      </c>
      <c r="D832" s="26" t="s">
        <v>1526</v>
      </c>
      <c r="E832" s="26" t="s">
        <v>3496</v>
      </c>
      <c r="F832" s="43" t="s">
        <v>2830</v>
      </c>
    </row>
    <row r="833" spans="1:6" ht="30" x14ac:dyDescent="0.25">
      <c r="A833" s="40" t="s">
        <v>3497</v>
      </c>
      <c r="B833" s="20" t="str">
        <f t="shared" si="12"/>
        <v>64192 - Servicios de la banca de inversión {Servicios de la banca de inversión
}_0826</v>
      </c>
      <c r="C833" s="25">
        <v>64192</v>
      </c>
      <c r="D833" s="26" t="s">
        <v>1528</v>
      </c>
      <c r="E833" s="26" t="s">
        <v>3498</v>
      </c>
      <c r="F833" s="43" t="s">
        <v>2830</v>
      </c>
    </row>
    <row r="834" spans="1:6" ht="30" x14ac:dyDescent="0.25">
      <c r="A834" s="40" t="s">
        <v>3499</v>
      </c>
      <c r="B834" s="20" t="str">
        <f t="shared" si="12"/>
        <v>64193 - Servicios de la banca minorista {Servicios de la banca minorista
}_0827</v>
      </c>
      <c r="C834" s="25">
        <v>64193</v>
      </c>
      <c r="D834" s="26" t="s">
        <v>1530</v>
      </c>
      <c r="E834" s="26" t="s">
        <v>3500</v>
      </c>
      <c r="F834" s="43" t="s">
        <v>2830</v>
      </c>
    </row>
    <row r="835" spans="1:6" ht="30" x14ac:dyDescent="0.25">
      <c r="A835" s="40" t="s">
        <v>3501</v>
      </c>
      <c r="B835" s="20" t="str">
        <f t="shared" si="12"/>
        <v>64194 - Servicios de las entidades financieras no bancarias {Servicios de las entidades financieras no bancarias
}_0828</v>
      </c>
      <c r="C835" s="25">
        <v>64194</v>
      </c>
      <c r="D835" s="26" t="s">
        <v>3502</v>
      </c>
      <c r="E835" s="26" t="s">
        <v>3503</v>
      </c>
      <c r="F835" s="43" t="s">
        <v>2830</v>
      </c>
    </row>
    <row r="836" spans="1:6" ht="30" x14ac:dyDescent="0.25">
      <c r="A836" s="40" t="s">
        <v>3504</v>
      </c>
      <c r="B836" s="20" t="str">
        <f t="shared" si="12"/>
        <v>64200 - Servicios de sociedades de carteras {Servicios de financiación y actividades financieras n.c.p.
}_0829</v>
      </c>
      <c r="C836" s="25">
        <v>64200</v>
      </c>
      <c r="D836" s="26" t="s">
        <v>3505</v>
      </c>
      <c r="E836" s="26" t="s">
        <v>3506</v>
      </c>
      <c r="F836" s="43" t="s">
        <v>2830</v>
      </c>
    </row>
    <row r="837" spans="1:6" ht="30" x14ac:dyDescent="0.25">
      <c r="A837" s="40" t="s">
        <v>3507</v>
      </c>
      <c r="B837" s="20" t="str">
        <f t="shared" si="12"/>
        <v>64300 - Fondos y sociedades de inversión y entidades financieras similares {Servicios de financiación y actividades financieras n.c.p.
}_0830</v>
      </c>
      <c r="C837" s="25">
        <v>64300</v>
      </c>
      <c r="D837" s="26" t="s">
        <v>3508</v>
      </c>
      <c r="E837" s="26" t="s">
        <v>3506</v>
      </c>
      <c r="F837" s="43" t="s">
        <v>2830</v>
      </c>
    </row>
    <row r="838" spans="1:6" ht="30" x14ac:dyDescent="0.25">
      <c r="A838" s="40" t="s">
        <v>3509</v>
      </c>
      <c r="B838" s="20" t="str">
        <f t="shared" si="12"/>
        <v>64910 - Arrendamiento financiero {Servicios de la banca mayorista
}_0831</v>
      </c>
      <c r="C838" s="25">
        <v>64910</v>
      </c>
      <c r="D838" s="26" t="s">
        <v>3510</v>
      </c>
      <c r="E838" s="26" t="s">
        <v>3496</v>
      </c>
      <c r="F838" s="43" t="s">
        <v>2830</v>
      </c>
    </row>
    <row r="839" spans="1:6" ht="30" x14ac:dyDescent="0.25">
      <c r="A839" s="40" t="s">
        <v>3511</v>
      </c>
      <c r="B839" s="20" t="str">
        <f t="shared" si="12"/>
        <v>64910 - Arrendamiento financiero {Servicios de la banca de inversión
}_0832</v>
      </c>
      <c r="C839" s="25">
        <v>64910</v>
      </c>
      <c r="D839" s="26" t="s">
        <v>3510</v>
      </c>
      <c r="E839" s="26" t="s">
        <v>3498</v>
      </c>
      <c r="F839" s="43" t="s">
        <v>2830</v>
      </c>
    </row>
    <row r="840" spans="1:6" ht="30" x14ac:dyDescent="0.25">
      <c r="A840" s="40" t="s">
        <v>3512</v>
      </c>
      <c r="B840" s="20" t="str">
        <f t="shared" ref="B840:B903" si="13">+CONCATENATE(C840," - ",D840," {",E840,"}_",A840)</f>
        <v>64910 - Arrendamiento financiero {Servicios de la banca minorista
}_0833</v>
      </c>
      <c r="C840" s="25">
        <v>64910</v>
      </c>
      <c r="D840" s="26" t="s">
        <v>3510</v>
      </c>
      <c r="E840" s="26" t="s">
        <v>3500</v>
      </c>
      <c r="F840" s="43" t="s">
        <v>2830</v>
      </c>
    </row>
    <row r="841" spans="1:6" ht="30" x14ac:dyDescent="0.25">
      <c r="A841" s="40" t="s">
        <v>3513</v>
      </c>
      <c r="B841" s="20" t="str">
        <f t="shared" si="13"/>
        <v>64910 - Arrendamiento financiero {Servicios de las entidades financieras no bancarias
}_0834</v>
      </c>
      <c r="C841" s="25">
        <v>64910</v>
      </c>
      <c r="D841" s="26" t="s">
        <v>3510</v>
      </c>
      <c r="E841" s="26" t="s">
        <v>3503</v>
      </c>
      <c r="F841" s="43" t="s">
        <v>2830</v>
      </c>
    </row>
    <row r="842" spans="1:6" ht="45" x14ac:dyDescent="0.25">
      <c r="A842" s="40" t="s">
        <v>3514</v>
      </c>
      <c r="B842" s="20" t="str">
        <f t="shared" si="13"/>
        <v>64921 - Actividades de crédito para financiar otras actividades económicas {Actividades de crédito para financiar otras actividades económicas
}_0835</v>
      </c>
      <c r="C842" s="25">
        <v>64921</v>
      </c>
      <c r="D842" s="26" t="s">
        <v>1546</v>
      </c>
      <c r="E842" s="26" t="s">
        <v>3515</v>
      </c>
      <c r="F842" s="43" t="s">
        <v>2830</v>
      </c>
    </row>
    <row r="843" spans="1:6" ht="30" x14ac:dyDescent="0.25">
      <c r="A843" s="40" t="s">
        <v>3516</v>
      </c>
      <c r="B843" s="20" t="str">
        <f t="shared" si="13"/>
        <v>64922 - Servicios de entidades de tarjeta de compra y/o crédito {Servicios de entidades de tarjeta de compra y/o crédito
}_0836</v>
      </c>
      <c r="C843" s="25">
        <v>64922</v>
      </c>
      <c r="D843" s="26" t="s">
        <v>1548</v>
      </c>
      <c r="E843" s="26" t="s">
        <v>3517</v>
      </c>
      <c r="F843" s="43" t="s">
        <v>2830</v>
      </c>
    </row>
    <row r="844" spans="1:6" ht="30" x14ac:dyDescent="0.25">
      <c r="A844" s="40" t="s">
        <v>3518</v>
      </c>
      <c r="B844" s="20" t="str">
        <f t="shared" si="13"/>
        <v>64929 - Servicios de crédito n.c.p. {Servicios de crédito n.c.p.
}_0837</v>
      </c>
      <c r="C844" s="25">
        <v>64929</v>
      </c>
      <c r="D844" s="26" t="s">
        <v>1550</v>
      </c>
      <c r="E844" s="26" t="s">
        <v>3519</v>
      </c>
      <c r="F844" s="43" t="s">
        <v>2830</v>
      </c>
    </row>
    <row r="845" spans="1:6" ht="30" x14ac:dyDescent="0.25">
      <c r="A845" s="40" t="s">
        <v>3520</v>
      </c>
      <c r="B845" s="20" t="str">
        <f t="shared" si="13"/>
        <v>64991 - Servicios de agentes de mercado abierto "puros" {Servicios de agentes de mercado abierto "puros"
}_0838</v>
      </c>
      <c r="C845" s="25">
        <v>64991</v>
      </c>
      <c r="D845" s="26" t="s">
        <v>1552</v>
      </c>
      <c r="E845" s="26" t="s">
        <v>3521</v>
      </c>
      <c r="F845" s="43" t="s">
        <v>2830</v>
      </c>
    </row>
    <row r="846" spans="1:6" ht="30" x14ac:dyDescent="0.25">
      <c r="A846" s="40" t="s">
        <v>3522</v>
      </c>
      <c r="B846" s="20" t="str">
        <f t="shared" si="13"/>
        <v>64999 - Servicios de financiación y actividades financieras n.c.p. {Servicios de crédito n.c.p.
}_0839</v>
      </c>
      <c r="C846" s="25">
        <v>64999</v>
      </c>
      <c r="D846" s="26" t="s">
        <v>1556</v>
      </c>
      <c r="E846" s="26" t="s">
        <v>3519</v>
      </c>
      <c r="F846" s="43" t="s">
        <v>2830</v>
      </c>
    </row>
    <row r="847" spans="1:6" ht="30" x14ac:dyDescent="0.25">
      <c r="A847" s="40" t="s">
        <v>3523</v>
      </c>
      <c r="B847" s="20" t="str">
        <f t="shared" si="13"/>
        <v>64999 - Servicios de financiación y actividades financieras n.c.p. {Servicios de financiación y actividades financieras n.c.p.
}_0840</v>
      </c>
      <c r="C847" s="25">
        <v>64999</v>
      </c>
      <c r="D847" s="26" t="s">
        <v>1556</v>
      </c>
      <c r="E847" s="26" t="s">
        <v>3506</v>
      </c>
      <c r="F847" s="43" t="s">
        <v>2830</v>
      </c>
    </row>
    <row r="848" spans="1:6" ht="30" x14ac:dyDescent="0.25">
      <c r="A848" s="40" t="s">
        <v>3524</v>
      </c>
      <c r="B848" s="20" t="str">
        <f t="shared" si="13"/>
        <v>65111 - Servicios de seguros de salud {Servicios de seguros de salud
(Incluye medicina prepaga)}_0841</v>
      </c>
      <c r="C848" s="25">
        <v>65111</v>
      </c>
      <c r="D848" s="26" t="s">
        <v>1558</v>
      </c>
      <c r="E848" s="26" t="s">
        <v>3525</v>
      </c>
      <c r="F848" s="43" t="s">
        <v>2830</v>
      </c>
    </row>
    <row r="849" spans="1:6" ht="30" x14ac:dyDescent="0.25">
      <c r="A849" s="40" t="s">
        <v>3526</v>
      </c>
      <c r="B849" s="20" t="str">
        <f t="shared" si="13"/>
        <v>65112 - Servicios de seguros de vida {Servicios de seguros de vida
(Incluye los seguros de vida, retiro y sepelio)}_0842</v>
      </c>
      <c r="C849" s="25">
        <v>65112</v>
      </c>
      <c r="D849" s="26" t="s">
        <v>1560</v>
      </c>
      <c r="E849" s="26" t="s">
        <v>3527</v>
      </c>
      <c r="F849" s="43" t="s">
        <v>2830</v>
      </c>
    </row>
    <row r="850" spans="1:6" ht="60" x14ac:dyDescent="0.25">
      <c r="A850" s="40" t="s">
        <v>3528</v>
      </c>
      <c r="B850" s="20" t="str">
        <f t="shared" si="13"/>
        <v>65112 - Servicios de seguros de vida {Servicios de seguros a las personas excepto los de salud y de vida
(Incluye seguro de accidentes y otros seguros personales)}_0843</v>
      </c>
      <c r="C850" s="25">
        <v>65112</v>
      </c>
      <c r="D850" s="26" t="s">
        <v>1560</v>
      </c>
      <c r="E850" s="26" t="s">
        <v>3529</v>
      </c>
      <c r="F850" s="43" t="s">
        <v>2830</v>
      </c>
    </row>
    <row r="851" spans="1:6" ht="60" x14ac:dyDescent="0.25">
      <c r="A851" s="40" t="s">
        <v>3530</v>
      </c>
      <c r="B851" s="20" t="str">
        <f t="shared" si="13"/>
        <v>65113 - Servicios de seguros personales, excepto los de salud y de vida {Servicios de seguros a las personas excepto los de salud y de vida
(Incluye seguro de accidentes y otros seguros personales)}_0844</v>
      </c>
      <c r="C851" s="25">
        <v>65113</v>
      </c>
      <c r="D851" s="26" t="s">
        <v>3531</v>
      </c>
      <c r="E851" s="26" t="s">
        <v>3529</v>
      </c>
      <c r="F851" s="43" t="s">
        <v>2830</v>
      </c>
    </row>
    <row r="852" spans="1:6" ht="30" x14ac:dyDescent="0.25">
      <c r="A852" s="40" t="s">
        <v>3532</v>
      </c>
      <c r="B852" s="20" t="str">
        <f t="shared" si="13"/>
        <v>65121 - Servicios de aseguradoras de riesgo de trabajo (ART) {Servicios de aseguradoras de riesgo de trabajo (ART)
}_0845</v>
      </c>
      <c r="C852" s="25">
        <v>65121</v>
      </c>
      <c r="D852" s="26" t="s">
        <v>1564</v>
      </c>
      <c r="E852" s="26" t="s">
        <v>3533</v>
      </c>
      <c r="F852" s="43" t="s">
        <v>2830</v>
      </c>
    </row>
    <row r="853" spans="1:6" ht="45" x14ac:dyDescent="0.25">
      <c r="A853" s="40" t="s">
        <v>3534</v>
      </c>
      <c r="B853" s="20" t="str">
        <f t="shared" si="13"/>
        <v>65122 - Servicios de seguros patrimoniales, excepto las aseguradoras de trabajo (ART) {Servicios de seguros patrimoniales excepto los de las aseguradoras de riesgo de trabajo
}_0846</v>
      </c>
      <c r="C853" s="25">
        <v>65122</v>
      </c>
      <c r="D853" s="26" t="s">
        <v>3535</v>
      </c>
      <c r="E853" s="26" t="s">
        <v>3536</v>
      </c>
      <c r="F853" s="43" t="s">
        <v>2830</v>
      </c>
    </row>
    <row r="854" spans="1:6" ht="30" x14ac:dyDescent="0.25">
      <c r="A854" s="40" t="s">
        <v>3537</v>
      </c>
      <c r="B854" s="20" t="str">
        <f t="shared" si="13"/>
        <v>65131 - Obras Sociales {Servicios de la seguridad social obligatoria
}_0847</v>
      </c>
      <c r="C854" s="25">
        <v>65131</v>
      </c>
      <c r="D854" s="26" t="s">
        <v>1568</v>
      </c>
      <c r="E854" s="26" t="s">
        <v>3538</v>
      </c>
      <c r="F854" s="43" t="s">
        <v>2830</v>
      </c>
    </row>
    <row r="855" spans="1:6" ht="60" x14ac:dyDescent="0.25">
      <c r="A855" s="40" t="s">
        <v>3539</v>
      </c>
      <c r="B855" s="20" t="str">
        <f t="shared" si="13"/>
        <v>65132 - Servicios de cajas de previsión social pertenecientes a asociaciones profesionales {Servicios de seguros a las personas excepto los de salud y de vida
(Incluye seguro de accidentes y otros seguros personales)}_0848</v>
      </c>
      <c r="C855" s="25">
        <v>65132</v>
      </c>
      <c r="D855" s="26" t="s">
        <v>1570</v>
      </c>
      <c r="E855" s="26" t="s">
        <v>3529</v>
      </c>
      <c r="F855" s="43" t="s">
        <v>2830</v>
      </c>
    </row>
    <row r="856" spans="1:6" ht="30" x14ac:dyDescent="0.25">
      <c r="A856" s="40" t="s">
        <v>3540</v>
      </c>
      <c r="B856" s="20" t="str">
        <f t="shared" si="13"/>
        <v>65200 - Reaseguros {Reaseguros
6603p}_0849</v>
      </c>
      <c r="C856" s="25">
        <v>65200</v>
      </c>
      <c r="D856" s="26" t="s">
        <v>1572</v>
      </c>
      <c r="E856" s="26" t="s">
        <v>3541</v>
      </c>
      <c r="F856" s="43" t="s">
        <v>2830</v>
      </c>
    </row>
    <row r="857" spans="1:6" ht="45" x14ac:dyDescent="0.25">
      <c r="A857" s="40" t="s">
        <v>3542</v>
      </c>
      <c r="B857" s="20" t="str">
        <f t="shared" si="13"/>
        <v>65300 - Administración de fondos de pensiones, excepto la seguridad social obligatoria {Administración de fondos de jubilaciones y pensiones (AFJP)
}_0850</v>
      </c>
      <c r="C857" s="25">
        <v>65300</v>
      </c>
      <c r="D857" s="26" t="s">
        <v>1574</v>
      </c>
      <c r="E857" s="26" t="s">
        <v>3543</v>
      </c>
      <c r="F857" s="43" t="s">
        <v>2830</v>
      </c>
    </row>
    <row r="858" spans="1:6" ht="30" x14ac:dyDescent="0.25">
      <c r="A858" s="40" t="s">
        <v>3544</v>
      </c>
      <c r="B858" s="20" t="str">
        <f t="shared" si="13"/>
        <v>66111 - Servicios de mercados y cajas de valores {Servicios de mercados y cajas de valores
}_0851</v>
      </c>
      <c r="C858" s="25">
        <v>66111</v>
      </c>
      <c r="D858" s="26" t="s">
        <v>1576</v>
      </c>
      <c r="E858" s="26" t="s">
        <v>3545</v>
      </c>
      <c r="F858" s="43" t="s">
        <v>2830</v>
      </c>
    </row>
    <row r="859" spans="1:6" ht="30" x14ac:dyDescent="0.25">
      <c r="A859" s="40" t="s">
        <v>3546</v>
      </c>
      <c r="B859" s="20" t="str">
        <f t="shared" si="13"/>
        <v>66112 - Servicios de mercados a término {Servicios de mercados a término
}_0852</v>
      </c>
      <c r="C859" s="25">
        <v>66112</v>
      </c>
      <c r="D859" s="26" t="s">
        <v>1578</v>
      </c>
      <c r="E859" s="26" t="s">
        <v>3547</v>
      </c>
      <c r="F859" s="43" t="s">
        <v>2830</v>
      </c>
    </row>
    <row r="860" spans="1:6" ht="30" x14ac:dyDescent="0.25">
      <c r="A860" s="40" t="s">
        <v>3548</v>
      </c>
      <c r="B860" s="20" t="str">
        <f t="shared" si="13"/>
        <v>66113 - Servicios de bolsas de Comercio {Servicios de bolsas de Comercio
}_0853</v>
      </c>
      <c r="C860" s="25">
        <v>66113</v>
      </c>
      <c r="D860" s="26" t="s">
        <v>3549</v>
      </c>
      <c r="E860" s="26" t="s">
        <v>3550</v>
      </c>
      <c r="F860" s="43" t="s">
        <v>2830</v>
      </c>
    </row>
    <row r="861" spans="1:6" ht="45" x14ac:dyDescent="0.25">
      <c r="A861" s="40" t="s">
        <v>3551</v>
      </c>
      <c r="B861" s="20" t="str">
        <f t="shared" si="13"/>
        <v>66191 - Servicios bursátiles de mediación o por cuenta de terceros {Servicios bursátiles de mediación o por cuenta de terceros
}_0854</v>
      </c>
      <c r="C861" s="25">
        <v>66191</v>
      </c>
      <c r="D861" s="26" t="s">
        <v>1582</v>
      </c>
      <c r="E861" s="26" t="s">
        <v>3552</v>
      </c>
      <c r="F861" s="43" t="s">
        <v>2830</v>
      </c>
    </row>
    <row r="862" spans="1:6" ht="30" x14ac:dyDescent="0.25">
      <c r="A862" s="40" t="s">
        <v>3553</v>
      </c>
      <c r="B862" s="20" t="str">
        <f t="shared" si="13"/>
        <v>66192 - Servicios de casas y agencias de cambio {Servicios de casas y agencias de cambio
}_0855</v>
      </c>
      <c r="C862" s="25">
        <v>66192</v>
      </c>
      <c r="D862" s="26" t="s">
        <v>1584</v>
      </c>
      <c r="E862" s="26" t="s">
        <v>3554</v>
      </c>
      <c r="F862" s="43" t="s">
        <v>2830</v>
      </c>
    </row>
    <row r="863" spans="1:6" ht="30" x14ac:dyDescent="0.25">
      <c r="A863" s="40" t="s">
        <v>3555</v>
      </c>
      <c r="B863" s="20" t="str">
        <f t="shared" si="13"/>
        <v>66193 - Servicios de sociedades calificadoras de riesgos financieros {Servicios de sociedades calificadoras de riesgos
}_0856</v>
      </c>
      <c r="C863" s="25">
        <v>66193</v>
      </c>
      <c r="D863" s="26" t="s">
        <v>1586</v>
      </c>
      <c r="E863" s="26" t="s">
        <v>3556</v>
      </c>
      <c r="F863" s="43" t="s">
        <v>2830</v>
      </c>
    </row>
    <row r="864" spans="1:6" ht="30" x14ac:dyDescent="0.25">
      <c r="A864" s="40" t="s">
        <v>3557</v>
      </c>
      <c r="B864" s="20" t="str">
        <f t="shared" si="13"/>
        <v>66199 - Servicios auxiliares a la intermediación financiera n.c.p. {Servicios de financiación y actividades financieras n.c.p.
}_0857</v>
      </c>
      <c r="C864" s="25">
        <v>66199</v>
      </c>
      <c r="D864" s="26" t="s">
        <v>1592</v>
      </c>
      <c r="E864" s="26" t="s">
        <v>3506</v>
      </c>
      <c r="F864" s="43" t="s">
        <v>2830</v>
      </c>
    </row>
    <row r="865" spans="1:6" ht="60" x14ac:dyDescent="0.25">
      <c r="A865" s="40" t="s">
        <v>3558</v>
      </c>
      <c r="B865" s="20" t="str">
        <f t="shared" si="13"/>
        <v>66199 - Servicios auxiliares a la intermediación financiera n.c.p. {Servicios auxiliares a la intermediación financiera n.c.p., excepto a los servicios de seguros y de administración de fondos de jubilaciones y pensiones
}_0858</v>
      </c>
      <c r="C865" s="25">
        <v>66199</v>
      </c>
      <c r="D865" s="26" t="s">
        <v>1592</v>
      </c>
      <c r="E865" s="26" t="s">
        <v>3559</v>
      </c>
      <c r="F865" s="43" t="s">
        <v>2830</v>
      </c>
    </row>
    <row r="866" spans="1:6" ht="30" x14ac:dyDescent="0.25">
      <c r="A866" s="40" t="s">
        <v>3560</v>
      </c>
      <c r="B866" s="20" t="str">
        <f t="shared" si="13"/>
        <v>66201 - Servicios de evaluación de riesgos y daños {Servicios auxiliares a los servicios de seguros n.c.p
}_0859</v>
      </c>
      <c r="C866" s="25">
        <v>66201</v>
      </c>
      <c r="D866" s="26" t="s">
        <v>1594</v>
      </c>
      <c r="E866" s="26" t="s">
        <v>3561</v>
      </c>
      <c r="F866" s="43" t="s">
        <v>2830</v>
      </c>
    </row>
    <row r="867" spans="1:6" ht="30" x14ac:dyDescent="0.25">
      <c r="A867" s="40" t="s">
        <v>3562</v>
      </c>
      <c r="B867" s="20" t="str">
        <f t="shared" si="13"/>
        <v>66202 - Servicios de productores y asesores de seguros {Servicios de productores y asesores de seguros
}_0860</v>
      </c>
      <c r="C867" s="25">
        <v>66202</v>
      </c>
      <c r="D867" s="26" t="s">
        <v>1596</v>
      </c>
      <c r="E867" s="26" t="s">
        <v>3563</v>
      </c>
      <c r="F867" s="43" t="s">
        <v>2830</v>
      </c>
    </row>
    <row r="868" spans="1:6" ht="30" x14ac:dyDescent="0.25">
      <c r="A868" s="40" t="s">
        <v>3564</v>
      </c>
      <c r="B868" s="20" t="str">
        <f t="shared" si="13"/>
        <v>66209 - Servicios auxiliares a los servicios de seguros n.c.p. {Servicios auxiliares a los servicios de seguros n.c.p
}_0861</v>
      </c>
      <c r="C868" s="25">
        <v>66209</v>
      </c>
      <c r="D868" s="26" t="s">
        <v>1598</v>
      </c>
      <c r="E868" s="26" t="s">
        <v>3561</v>
      </c>
      <c r="F868" s="43" t="s">
        <v>2830</v>
      </c>
    </row>
    <row r="869" spans="1:6" ht="45" x14ac:dyDescent="0.25">
      <c r="A869" s="40" t="s">
        <v>3565</v>
      </c>
      <c r="B869" s="20" t="str">
        <f t="shared" si="13"/>
        <v>66209 - Servicios auxiliares a los servicios de seguros n.c.p. {Servicios auxiliares a la administración de fondos de jubilaciones y pensiones
}_0862</v>
      </c>
      <c r="C869" s="25">
        <v>66209</v>
      </c>
      <c r="D869" s="26" t="s">
        <v>1598</v>
      </c>
      <c r="E869" s="26" t="s">
        <v>3566</v>
      </c>
      <c r="F869" s="43" t="s">
        <v>2830</v>
      </c>
    </row>
    <row r="870" spans="1:6" ht="45" x14ac:dyDescent="0.25">
      <c r="A870" s="40" t="s">
        <v>3567</v>
      </c>
      <c r="B870" s="20" t="str">
        <f t="shared" si="13"/>
        <v>66300 - Servicios de gestión de fondos a cambio de una retribución o por contrata {Administración de fondos de jubilaciones y pensiones (AFJP)
}_0863</v>
      </c>
      <c r="C870" s="25">
        <v>66300</v>
      </c>
      <c r="D870" s="26" t="s">
        <v>1600</v>
      </c>
      <c r="E870" s="26" t="s">
        <v>3543</v>
      </c>
      <c r="F870" s="43" t="s">
        <v>2830</v>
      </c>
    </row>
    <row r="871" spans="1:6" ht="60" x14ac:dyDescent="0.25">
      <c r="A871" s="40" t="s">
        <v>3568</v>
      </c>
      <c r="B871" s="20" t="str">
        <f t="shared" si="13"/>
        <v>66300 - Servicios de gestión de fondos a cambio de una retribución o por contrata {Servicios auxiliares a la intermediación financiera n.c.p., excepto a los servicios de seguros y de administración de fondos de jubilaciones y pensiones
}_0864</v>
      </c>
      <c r="C871" s="25">
        <v>66300</v>
      </c>
      <c r="D871" s="26" t="s">
        <v>1600</v>
      </c>
      <c r="E871" s="26" t="s">
        <v>3559</v>
      </c>
      <c r="F871" s="43" t="s">
        <v>2830</v>
      </c>
    </row>
    <row r="872" spans="1:6" ht="45" x14ac:dyDescent="0.25">
      <c r="A872" s="40" t="s">
        <v>3569</v>
      </c>
      <c r="B872" s="20" t="str">
        <f t="shared" si="13"/>
        <v>68101 - Servicios de alquiler y explotación de inmuebles para fiestas, convenciones y otros eventos similares {Servicios de alquiler y explotación de inmuebles para fiestas, convenciones y otros eventos similares
}_0865</v>
      </c>
      <c r="C872" s="25">
        <v>68101</v>
      </c>
      <c r="D872" s="26" t="s">
        <v>1602</v>
      </c>
      <c r="E872" s="26" t="s">
        <v>3570</v>
      </c>
      <c r="F872" s="43" t="s">
        <v>2830</v>
      </c>
    </row>
    <row r="873" spans="1:6" ht="45" x14ac:dyDescent="0.25">
      <c r="A873" s="40" t="s">
        <v>3571</v>
      </c>
      <c r="B873" s="20" t="str">
        <f t="shared" si="13"/>
        <v>68102 - Servicios de alquiler de consultorios médicos {Servicios inmobiliarios realizados por cuenta propia, con bienes propios o arrendados n.c.p.
}_0866</v>
      </c>
      <c r="C873" s="25">
        <v>68102</v>
      </c>
      <c r="D873" s="26" t="s">
        <v>1604</v>
      </c>
      <c r="E873" s="26" t="s">
        <v>2863</v>
      </c>
      <c r="F873" s="43" t="s">
        <v>2830</v>
      </c>
    </row>
    <row r="874" spans="1:6" ht="45" x14ac:dyDescent="0.25">
      <c r="A874" s="40" t="s">
        <v>3572</v>
      </c>
      <c r="B874" s="20" t="str">
        <f t="shared" si="13"/>
        <v>68109 - Servicios inmobiliarios realizados por cuenta propia, con bienes propios o arrendados n.c.p. {Servicios inmobiliarios realizados por cuenta propia, con bienes propios o arrendados n.c.p.
}_0867</v>
      </c>
      <c r="C874" s="25">
        <v>68109</v>
      </c>
      <c r="D874" s="26" t="s">
        <v>3573</v>
      </c>
      <c r="E874" s="26" t="s">
        <v>2863</v>
      </c>
      <c r="F874" s="43" t="s">
        <v>2830</v>
      </c>
    </row>
    <row r="875" spans="1:6" ht="105" x14ac:dyDescent="0.25">
      <c r="A875" s="40" t="s">
        <v>3574</v>
      </c>
      <c r="B875" s="20" t="str">
        <f t="shared" si="13"/>
        <v>68201 - Servicios de administración de consorcios de edificios {Servicios inmobiliarios realizados a cambio de una retribución o por contrata
(Incluye compra, venta, alquiler, remate, tasación, administración de bienes, etc., realizadas a cambio de una retribución o por contrata, y la actividad de administradores, martilleros, rematadores, comisionistas, etc.)}_0868</v>
      </c>
      <c r="C875" s="25">
        <v>68201</v>
      </c>
      <c r="D875" s="26" t="s">
        <v>1610</v>
      </c>
      <c r="E875" s="26" t="s">
        <v>3575</v>
      </c>
      <c r="F875" s="43" t="s">
        <v>2830</v>
      </c>
    </row>
    <row r="876" spans="1:6" ht="105" x14ac:dyDescent="0.25">
      <c r="A876" s="40" t="s">
        <v>3576</v>
      </c>
      <c r="B876" s="20" t="str">
        <f t="shared" si="13"/>
        <v>68209 - Servicios inmobiliarios realizados a cambio de una retribución o por contrata n.c.p. {Servicios inmobiliarios realizados a cambio de una retribución o por contrata
(Incluye compra, venta, alquiler, remate, tasación, administración de bienes, etc., realizadas a cambio de una retribución o por contrata, y la actividad de administradores, martilleros, rematadores, comisionistas, etc.)}_0869</v>
      </c>
      <c r="C876" s="25">
        <v>68209</v>
      </c>
      <c r="D876" s="26" t="s">
        <v>1614</v>
      </c>
      <c r="E876" s="26" t="s">
        <v>3575</v>
      </c>
      <c r="F876" s="43" t="s">
        <v>2830</v>
      </c>
    </row>
    <row r="877" spans="1:6" ht="30" x14ac:dyDescent="0.25">
      <c r="A877" s="40" t="s">
        <v>3577</v>
      </c>
      <c r="B877" s="20" t="str">
        <f t="shared" si="13"/>
        <v>69100 - Servicios jurídicos {Servicios jurídicos
}_0870</v>
      </c>
      <c r="C877" s="25">
        <v>69100</v>
      </c>
      <c r="D877" s="26" t="s">
        <v>1616</v>
      </c>
      <c r="E877" s="26" t="s">
        <v>3578</v>
      </c>
      <c r="F877" s="43" t="s">
        <v>2830</v>
      </c>
    </row>
    <row r="878" spans="1:6" ht="45" x14ac:dyDescent="0.25">
      <c r="A878" s="40" t="s">
        <v>3579</v>
      </c>
      <c r="B878" s="20" t="str">
        <f t="shared" si="13"/>
        <v>69200 - Servicios de contabilidad, auditoría y asesoría fiscal {Servicios de contabilidad y teneduría de libros, auditoría y asesoría fiscal
}_0871</v>
      </c>
      <c r="C878" s="25">
        <v>69200</v>
      </c>
      <c r="D878" s="26" t="s">
        <v>1620</v>
      </c>
      <c r="E878" s="26" t="s">
        <v>3580</v>
      </c>
      <c r="F878" s="43" t="s">
        <v>2830</v>
      </c>
    </row>
    <row r="879" spans="1:6" ht="45" x14ac:dyDescent="0.25">
      <c r="A879" s="40" t="s">
        <v>3581</v>
      </c>
      <c r="B879" s="20" t="str">
        <f t="shared" si="13"/>
        <v>70100 - Oficinas centrales {Servicios de asesoramiento, dirección y gestión empresarial
}_0872</v>
      </c>
      <c r="C879" s="25">
        <v>70100</v>
      </c>
      <c r="D879" s="26" t="s">
        <v>3582</v>
      </c>
      <c r="E879" s="26" t="s">
        <v>3583</v>
      </c>
      <c r="F879" s="43" t="s">
        <v>2830</v>
      </c>
    </row>
    <row r="880" spans="1:6" ht="45" x14ac:dyDescent="0.25">
      <c r="A880" s="40" t="s">
        <v>3584</v>
      </c>
      <c r="B880" s="20" t="str">
        <f t="shared" si="13"/>
        <v>70201 - Servicios de gerenciamiento de empresas e instituciones de salud; servicios de auditoria y medicina legal; servicio de asesoramiento farmacéutico {Servicios de asesoramiento, dirección y gestión empresarial
}_0873</v>
      </c>
      <c r="C880" s="25">
        <v>70201</v>
      </c>
      <c r="D880" s="26" t="s">
        <v>1622</v>
      </c>
      <c r="E880" s="26" t="s">
        <v>3583</v>
      </c>
      <c r="F880" s="43" t="s">
        <v>2830</v>
      </c>
    </row>
    <row r="881" spans="1:6" ht="45" x14ac:dyDescent="0.25">
      <c r="A881" s="40" t="s">
        <v>3585</v>
      </c>
      <c r="B881" s="20" t="str">
        <f t="shared" si="13"/>
        <v>70209 - Servicios de asesoramiento, dirección y gestión empresarial n.c.p. {Servicios de asesoramiento, dirección y gestión empresarial
}_0874</v>
      </c>
      <c r="C881" s="25">
        <v>70209</v>
      </c>
      <c r="D881" s="26" t="s">
        <v>1628</v>
      </c>
      <c r="E881" s="26" t="s">
        <v>3583</v>
      </c>
      <c r="F881" s="43" t="s">
        <v>2830</v>
      </c>
    </row>
    <row r="882" spans="1:6" ht="45" x14ac:dyDescent="0.25">
      <c r="A882" s="40" t="s">
        <v>3586</v>
      </c>
      <c r="B882" s="20" t="str">
        <f t="shared" si="13"/>
        <v>71100 - Servicios de arquitectura e ingeniería y servicios conexos de asesoramiento técnico {Servicios de arquitectura e ingeniería y servicios conexos de asesoramiento técnico
}_0875</v>
      </c>
      <c r="C882" s="25">
        <v>71100</v>
      </c>
      <c r="D882" s="26" t="s">
        <v>3587</v>
      </c>
      <c r="E882" s="26" t="s">
        <v>2225</v>
      </c>
      <c r="F882" s="43" t="s">
        <v>2830</v>
      </c>
    </row>
    <row r="883" spans="1:6" ht="30" x14ac:dyDescent="0.25">
      <c r="A883" s="40" t="s">
        <v>3588</v>
      </c>
      <c r="B883" s="20" t="str">
        <f t="shared" si="13"/>
        <v>71200 - Ensayos y análisis técnicos {Ensayos y análisis técnicos
}_0876</v>
      </c>
      <c r="C883" s="21">
        <v>71200</v>
      </c>
      <c r="D883" s="22" t="s">
        <v>1638</v>
      </c>
      <c r="E883" s="22" t="s">
        <v>3589</v>
      </c>
      <c r="F883" s="41" t="s">
        <v>1972</v>
      </c>
    </row>
    <row r="884" spans="1:6" ht="30" x14ac:dyDescent="0.25">
      <c r="A884" s="40" t="s">
        <v>3590</v>
      </c>
      <c r="B884" s="20" t="str">
        <f t="shared" si="13"/>
        <v>71200 - Ensayos y análisis técnicos {Servicios para el orden público y la seguridad
}_0877</v>
      </c>
      <c r="C884" s="25">
        <v>71200</v>
      </c>
      <c r="D884" s="26" t="s">
        <v>1638</v>
      </c>
      <c r="E884" s="26" t="s">
        <v>3591</v>
      </c>
      <c r="F884" s="43" t="s">
        <v>2830</v>
      </c>
    </row>
    <row r="885" spans="1:6" ht="45" x14ac:dyDescent="0.25">
      <c r="A885" s="40" t="s">
        <v>3592</v>
      </c>
      <c r="B885" s="20" t="str">
        <f t="shared" si="13"/>
        <v>72101 - Investigación y desarrollo experimental en el campo de la ingeniería y la tecnología {Investigación y desarrollo experimental en el campo de la ingeniería y la tecnología
}_0878</v>
      </c>
      <c r="C885" s="25">
        <v>72101</v>
      </c>
      <c r="D885" s="26" t="s">
        <v>1640</v>
      </c>
      <c r="E885" s="26" t="s">
        <v>3593</v>
      </c>
      <c r="F885" s="43" t="s">
        <v>2830</v>
      </c>
    </row>
    <row r="886" spans="1:6" ht="45" x14ac:dyDescent="0.25">
      <c r="A886" s="40" t="s">
        <v>3594</v>
      </c>
      <c r="B886" s="20" t="str">
        <f t="shared" si="13"/>
        <v>72102 - Investigación y desarrollo experimental en el campo de las ciencias médicas {Investigación y desarrollo experimental en el campo de las ciencias médicas
}_0879</v>
      </c>
      <c r="C886" s="25">
        <v>72102</v>
      </c>
      <c r="D886" s="26" t="s">
        <v>1642</v>
      </c>
      <c r="E886" s="26" t="s">
        <v>3595</v>
      </c>
      <c r="F886" s="43" t="s">
        <v>2830</v>
      </c>
    </row>
    <row r="887" spans="1:6" ht="45" x14ac:dyDescent="0.25">
      <c r="A887" s="40" t="s">
        <v>3596</v>
      </c>
      <c r="B887" s="20" t="str">
        <f t="shared" si="13"/>
        <v>72103 - Investigación y desarrollo experimental en el campo de las ciencias agropecuarias {Investigación y desarrollo experimental en el campo de las ciencias agropecuarias
}_0880</v>
      </c>
      <c r="C887" s="25">
        <v>72103</v>
      </c>
      <c r="D887" s="26" t="s">
        <v>1644</v>
      </c>
      <c r="E887" s="26" t="s">
        <v>3597</v>
      </c>
      <c r="F887" s="43" t="s">
        <v>2830</v>
      </c>
    </row>
    <row r="888" spans="1:6" ht="45" x14ac:dyDescent="0.25">
      <c r="A888" s="40" t="s">
        <v>3598</v>
      </c>
      <c r="B888" s="20" t="str">
        <f t="shared" si="13"/>
        <v>72109 - Investigación y desarrollo experimental en el campo de las ciencias exactas y naturales n.c.p. {Investigación y desarrollo experimental en el campo de las ciencias exactas y naturales n.c.p.
}_0881</v>
      </c>
      <c r="C888" s="25">
        <v>72109</v>
      </c>
      <c r="D888" s="26" t="s">
        <v>1646</v>
      </c>
      <c r="E888" s="26" t="s">
        <v>3599</v>
      </c>
      <c r="F888" s="43" t="s">
        <v>2830</v>
      </c>
    </row>
    <row r="889" spans="1:6" ht="45" x14ac:dyDescent="0.25">
      <c r="A889" s="40" t="s">
        <v>3600</v>
      </c>
      <c r="B889" s="20" t="str">
        <f t="shared" si="13"/>
        <v>72201 - Investigación y desarrollo experimental en el campo de las ciencias sociales {Investigación y desarrollo experimental en el campo de las ciencias sociales
}_0882</v>
      </c>
      <c r="C889" s="25">
        <v>72201</v>
      </c>
      <c r="D889" s="26" t="s">
        <v>1648</v>
      </c>
      <c r="E889" s="26" t="s">
        <v>3601</v>
      </c>
      <c r="F889" s="43" t="s">
        <v>2830</v>
      </c>
    </row>
    <row r="890" spans="1:6" ht="45" x14ac:dyDescent="0.25">
      <c r="A890" s="40" t="s">
        <v>3602</v>
      </c>
      <c r="B890" s="20" t="str">
        <f t="shared" si="13"/>
        <v>72202 - Investigación y desarrollo experimental en el campo de las ciencias humanas {Investigación y desarrollo experimental en el campo de las ciencias humanas
}_0883</v>
      </c>
      <c r="C890" s="25">
        <v>72202</v>
      </c>
      <c r="D890" s="26" t="s">
        <v>1650</v>
      </c>
      <c r="E890" s="26" t="s">
        <v>3603</v>
      </c>
      <c r="F890" s="43" t="s">
        <v>2830</v>
      </c>
    </row>
    <row r="891" spans="1:6" x14ac:dyDescent="0.25">
      <c r="A891" s="40" t="s">
        <v>3604</v>
      </c>
      <c r="B891" s="20" t="str">
        <f t="shared" si="13"/>
        <v>73100 - Servicios de publicidad {Publicidad: carteles publicitarios a gran escala}_0884</v>
      </c>
      <c r="C891" s="21">
        <v>73100</v>
      </c>
      <c r="D891" s="22" t="s">
        <v>3605</v>
      </c>
      <c r="E891" s="22" t="s">
        <v>3606</v>
      </c>
      <c r="F891" s="41" t="s">
        <v>1972</v>
      </c>
    </row>
    <row r="892" spans="1:6" ht="45" x14ac:dyDescent="0.25">
      <c r="A892" s="40" t="s">
        <v>3607</v>
      </c>
      <c r="B892" s="20" t="str">
        <f t="shared" si="13"/>
        <v>73200 - Estudio de mercado, realización de encuestas de opinión pública {Estudio de mercado, realización de encuestas de opinión pública
}_0885</v>
      </c>
      <c r="C892" s="25">
        <v>73200</v>
      </c>
      <c r="D892" s="26" t="s">
        <v>1656</v>
      </c>
      <c r="E892" s="26" t="s">
        <v>3608</v>
      </c>
      <c r="F892" s="43" t="s">
        <v>2830</v>
      </c>
    </row>
    <row r="893" spans="1:6" ht="45" x14ac:dyDescent="0.25">
      <c r="A893" s="40" t="s">
        <v>3609</v>
      </c>
      <c r="B893" s="20" t="str">
        <f t="shared" si="13"/>
        <v>74100 - Servicios de diseño especializado {Servicios de arquitectura e ingeniería y servicios conexos de asesoramiento técnico
}_0886</v>
      </c>
      <c r="C893" s="25">
        <v>74100</v>
      </c>
      <c r="D893" s="26" t="s">
        <v>1658</v>
      </c>
      <c r="E893" s="26" t="s">
        <v>2225</v>
      </c>
      <c r="F893" s="43" t="s">
        <v>2830</v>
      </c>
    </row>
    <row r="894" spans="1:6" ht="30" x14ac:dyDescent="0.25">
      <c r="A894" s="40" t="s">
        <v>3610</v>
      </c>
      <c r="B894" s="20" t="str">
        <f t="shared" si="13"/>
        <v>74100 - Servicios de diseño especializado {Servicios empresariales n.c.p.
}_0887</v>
      </c>
      <c r="C894" s="25">
        <v>74100</v>
      </c>
      <c r="D894" s="26" t="s">
        <v>1658</v>
      </c>
      <c r="E894" s="26" t="s">
        <v>3492</v>
      </c>
      <c r="F894" s="43" t="s">
        <v>2830</v>
      </c>
    </row>
    <row r="895" spans="1:6" ht="30" x14ac:dyDescent="0.25">
      <c r="A895" s="40" t="s">
        <v>3611</v>
      </c>
      <c r="B895" s="20" t="str">
        <f t="shared" si="13"/>
        <v>74200 - Servicios de fotografía {Servicios de fotografía
}_0888</v>
      </c>
      <c r="C895" s="25">
        <v>74200</v>
      </c>
      <c r="D895" s="26" t="s">
        <v>1660</v>
      </c>
      <c r="E895" s="26" t="s">
        <v>3612</v>
      </c>
      <c r="F895" s="43" t="s">
        <v>2830</v>
      </c>
    </row>
    <row r="896" spans="1:6" ht="45" x14ac:dyDescent="0.25">
      <c r="A896" s="40" t="s">
        <v>3613</v>
      </c>
      <c r="B896" s="20" t="str">
        <f t="shared" si="13"/>
        <v>74900 - Actividades profesionales, científicas y técnicas n.c.p. {Servicios de asesoramiento, dirección y gestión empresarial
}_0889</v>
      </c>
      <c r="C896" s="25">
        <v>74900</v>
      </c>
      <c r="D896" s="26" t="s">
        <v>1668</v>
      </c>
      <c r="E896" s="26" t="s">
        <v>3583</v>
      </c>
      <c r="F896" s="43" t="s">
        <v>2830</v>
      </c>
    </row>
    <row r="897" spans="1:6" ht="45" x14ac:dyDescent="0.25">
      <c r="A897" s="40" t="s">
        <v>3614</v>
      </c>
      <c r="B897" s="20" t="str">
        <f t="shared" si="13"/>
        <v>74900 - Actividades profesionales, científicas y técnicas n.c.p. {Servicios de arquitectura e ingeniería y servicios conexos de asesoramiento técnico
}_0890</v>
      </c>
      <c r="C897" s="25">
        <v>74900</v>
      </c>
      <c r="D897" s="26" t="s">
        <v>1668</v>
      </c>
      <c r="E897" s="26" t="s">
        <v>2225</v>
      </c>
      <c r="F897" s="43" t="s">
        <v>2830</v>
      </c>
    </row>
    <row r="898" spans="1:6" ht="30" x14ac:dyDescent="0.25">
      <c r="A898" s="40" t="s">
        <v>3615</v>
      </c>
      <c r="B898" s="20" t="str">
        <f t="shared" si="13"/>
        <v>74900 - Actividades profesionales, científicas y técnicas n.c.p. {Servicios de investigación y seguridad n.c.p.
}_0891</v>
      </c>
      <c r="C898" s="25">
        <v>74900</v>
      </c>
      <c r="D898" s="26" t="s">
        <v>1668</v>
      </c>
      <c r="E898" s="26" t="s">
        <v>3616</v>
      </c>
      <c r="F898" s="43" t="s">
        <v>2830</v>
      </c>
    </row>
    <row r="899" spans="1:6" ht="30" x14ac:dyDescent="0.25">
      <c r="A899" s="40" t="s">
        <v>3617</v>
      </c>
      <c r="B899" s="20" t="str">
        <f t="shared" si="13"/>
        <v>74900 - Actividades profesionales, científicas y técnicas n.c.p. {Servicios empresariales n.c.p.
}_0892</v>
      </c>
      <c r="C899" s="25">
        <v>74900</v>
      </c>
      <c r="D899" s="26" t="s">
        <v>1668</v>
      </c>
      <c r="E899" s="26" t="s">
        <v>3492</v>
      </c>
      <c r="F899" s="43" t="s">
        <v>2830</v>
      </c>
    </row>
    <row r="900" spans="1:6" ht="30" x14ac:dyDescent="0.25">
      <c r="A900" s="40" t="s">
        <v>3618</v>
      </c>
      <c r="B900" s="20" t="str">
        <f t="shared" si="13"/>
        <v>75000 - Servicios veterinarios {Servicios veterinarios
}_0893</v>
      </c>
      <c r="C900" s="25">
        <v>75000</v>
      </c>
      <c r="D900" s="26" t="s">
        <v>1670</v>
      </c>
      <c r="E900" s="26" t="s">
        <v>3619</v>
      </c>
      <c r="F900" s="43" t="s">
        <v>2830</v>
      </c>
    </row>
    <row r="901" spans="1:6" ht="45" x14ac:dyDescent="0.25">
      <c r="A901" s="40" t="s">
        <v>3620</v>
      </c>
      <c r="B901" s="20" t="str">
        <f t="shared" si="13"/>
        <v>77111 - Alquiler de automóviles sin conductor {Alquiler de equipo de transporte para vía terrestre, sin operarios
}_0894</v>
      </c>
      <c r="C901" s="25">
        <v>77111</v>
      </c>
      <c r="D901" s="26" t="s">
        <v>1672</v>
      </c>
      <c r="E901" s="26" t="s">
        <v>3621</v>
      </c>
      <c r="F901" s="43" t="s">
        <v>2830</v>
      </c>
    </row>
    <row r="902" spans="1:6" ht="45" x14ac:dyDescent="0.25">
      <c r="A902" s="40" t="s">
        <v>3622</v>
      </c>
      <c r="B902" s="20" t="str">
        <f t="shared" si="13"/>
        <v>77119 - Alquier de vehículos automotores n.c.p. sin conductor ni operarios {Alquiler de equipo de transporte para vía terrestre, sin operarios
}_0895</v>
      </c>
      <c r="C902" s="25">
        <v>77119</v>
      </c>
      <c r="D902" s="26" t="s">
        <v>3623</v>
      </c>
      <c r="E902" s="26" t="s">
        <v>3621</v>
      </c>
      <c r="F902" s="43" t="s">
        <v>2830</v>
      </c>
    </row>
    <row r="903" spans="1:6" ht="45" x14ac:dyDescent="0.25">
      <c r="A903" s="40" t="s">
        <v>3624</v>
      </c>
      <c r="B903" s="20" t="str">
        <f t="shared" si="13"/>
        <v>77121 - Alquiler de equipo de transporte para vía acuática, sin operarios ni tripulación {Alquiler de equipo de transporte para vía acuática, sin operarios ni tripulación
}_0896</v>
      </c>
      <c r="C903" s="25">
        <v>77121</v>
      </c>
      <c r="D903" s="26" t="s">
        <v>1676</v>
      </c>
      <c r="E903" s="26" t="s">
        <v>3625</v>
      </c>
      <c r="F903" s="43" t="s">
        <v>2830</v>
      </c>
    </row>
    <row r="904" spans="1:6" ht="45" x14ac:dyDescent="0.25">
      <c r="A904" s="40" t="s">
        <v>3626</v>
      </c>
      <c r="B904" s="20" t="str">
        <f t="shared" ref="B904:B967" si="14">+CONCATENATE(C904," - ",D904," {",E904,"}_",A904)</f>
        <v>77122 - Alquiler de equipo de transporte para vía aérea, sin operarios ni tripulación {Alquiler de equipo de transporte para vía aérea, sin operarios ni tripulación
}_0897</v>
      </c>
      <c r="C904" s="25">
        <v>77122</v>
      </c>
      <c r="D904" s="26" t="s">
        <v>1678</v>
      </c>
      <c r="E904" s="26" t="s">
        <v>3627</v>
      </c>
      <c r="F904" s="43" t="s">
        <v>2830</v>
      </c>
    </row>
    <row r="905" spans="1:6" ht="45" x14ac:dyDescent="0.25">
      <c r="A905" s="40" t="s">
        <v>3628</v>
      </c>
      <c r="B905" s="20" t="str">
        <f t="shared" si="14"/>
        <v>77129 - Alquiler de equipo de transporte n.c.p. sin conductor ni operarios {Alquiler de equipo de transporte para vía terrestre, sin operarios
}_0898</v>
      </c>
      <c r="C905" s="25">
        <v>77129</v>
      </c>
      <c r="D905" s="26" t="s">
        <v>1680</v>
      </c>
      <c r="E905" s="26" t="s">
        <v>3621</v>
      </c>
      <c r="F905" s="43" t="s">
        <v>2830</v>
      </c>
    </row>
    <row r="906" spans="1:6" ht="45" x14ac:dyDescent="0.25">
      <c r="A906" s="40" t="s">
        <v>3629</v>
      </c>
      <c r="B906" s="20" t="str">
        <f t="shared" si="14"/>
        <v>77201 - Alquiler de videos y videos juegos {Alquiler de efectos personales y enseres domésticos n.c.p.
}_0899</v>
      </c>
      <c r="C906" s="25">
        <v>77201</v>
      </c>
      <c r="D906" s="26" t="s">
        <v>3630</v>
      </c>
      <c r="E906" s="26" t="s">
        <v>3631</v>
      </c>
      <c r="F906" s="43" t="s">
        <v>2830</v>
      </c>
    </row>
    <row r="907" spans="1:6" ht="45" x14ac:dyDescent="0.25">
      <c r="A907" s="40" t="s">
        <v>3632</v>
      </c>
      <c r="B907" s="20" t="str">
        <f t="shared" si="14"/>
        <v>77209 - Alquiler de efectos personales y enseres domésticos n.c.p. {Alquiler de efectos personales y enseres domésticos n.c.p.
}_0900</v>
      </c>
      <c r="C907" s="25">
        <v>77209</v>
      </c>
      <c r="D907" s="26" t="s">
        <v>1686</v>
      </c>
      <c r="E907" s="26" t="s">
        <v>3631</v>
      </c>
      <c r="F907" s="43" t="s">
        <v>2830</v>
      </c>
    </row>
    <row r="908" spans="1:6" ht="45" x14ac:dyDescent="0.25">
      <c r="A908" s="40" t="s">
        <v>3633</v>
      </c>
      <c r="B908" s="20" t="str">
        <f t="shared" si="14"/>
        <v>77301 - Alquiler de maquinaria y equipo agropecuario y forestal, sin operarios {Alquiler de maquinaria y equipo agropecuario, sin operarios
}_0901</v>
      </c>
      <c r="C908" s="25">
        <v>77301</v>
      </c>
      <c r="D908" s="26" t="s">
        <v>1688</v>
      </c>
      <c r="E908" s="26" t="s">
        <v>3634</v>
      </c>
      <c r="F908" s="43" t="s">
        <v>2830</v>
      </c>
    </row>
    <row r="909" spans="1:6" ht="30" x14ac:dyDescent="0.25">
      <c r="A909" s="40" t="s">
        <v>3635</v>
      </c>
      <c r="B909" s="20" t="str">
        <f t="shared" si="14"/>
        <v>77302 - Alquiler de maquinaria y equipo para la minería, sin operarios {Alquiler de maquinaria y equipo n.c.p., sin personal
}_0902</v>
      </c>
      <c r="C909" s="25">
        <v>77302</v>
      </c>
      <c r="D909" s="26" t="s">
        <v>1690</v>
      </c>
      <c r="E909" s="26" t="s">
        <v>3636</v>
      </c>
      <c r="F909" s="43" t="s">
        <v>2830</v>
      </c>
    </row>
    <row r="910" spans="1:6" ht="60" x14ac:dyDescent="0.25">
      <c r="A910" s="40" t="s">
        <v>3637</v>
      </c>
      <c r="B910" s="20" t="str">
        <f t="shared" si="14"/>
        <v>77303 - Alquiler de maquinaria y equipo de construcción e ingeniería civil, sin operarios {Alquiler de maquinaria y equipo de construcción e ingeniería civil, sin operarios
(Incluye el alquiler de andamios, sin montaje ni desmantelamiento)}_0903</v>
      </c>
      <c r="C910" s="25">
        <v>77303</v>
      </c>
      <c r="D910" s="26" t="s">
        <v>1692</v>
      </c>
      <c r="E910" s="26" t="s">
        <v>3638</v>
      </c>
      <c r="F910" s="43" t="s">
        <v>2830</v>
      </c>
    </row>
    <row r="911" spans="1:6" ht="45" x14ac:dyDescent="0.25">
      <c r="A911" s="40" t="s">
        <v>3639</v>
      </c>
      <c r="B911" s="20" t="str">
        <f t="shared" si="14"/>
        <v>77304 - Alquiler de maquinaria y equipo de oficina, incluso computadoras {Alquiler de maquinaria y equipo de oficina, incluso computadoras
}_0904</v>
      </c>
      <c r="C911" s="25">
        <v>77304</v>
      </c>
      <c r="D911" s="26" t="s">
        <v>1694</v>
      </c>
      <c r="E911" s="26" t="s">
        <v>3640</v>
      </c>
      <c r="F911" s="43" t="s">
        <v>2830</v>
      </c>
    </row>
    <row r="912" spans="1:6" ht="30" x14ac:dyDescent="0.25">
      <c r="A912" s="40" t="s">
        <v>3641</v>
      </c>
      <c r="B912" s="20" t="str">
        <f t="shared" si="14"/>
        <v>77309 - Alquiler de maquinaria y equipo n.c.p., sin personal {Alquiler de maquinaria y equipo n.c.p., sin personal
}_0905</v>
      </c>
      <c r="C912" s="25">
        <v>77309</v>
      </c>
      <c r="D912" s="26" t="s">
        <v>1696</v>
      </c>
      <c r="E912" s="26" t="s">
        <v>3636</v>
      </c>
      <c r="F912" s="43" t="s">
        <v>2830</v>
      </c>
    </row>
    <row r="913" spans="1:6" ht="30" x14ac:dyDescent="0.25">
      <c r="A913" s="40" t="s">
        <v>3642</v>
      </c>
      <c r="B913" s="20" t="str">
        <f t="shared" si="14"/>
        <v>77400 - Arrendamiento y gestión de bienes intangibles no financieros {Servicios de financiación y actividades financieras n.c.p.
}_0906</v>
      </c>
      <c r="C913" s="25">
        <v>77400</v>
      </c>
      <c r="D913" s="26" t="s">
        <v>1698</v>
      </c>
      <c r="E913" s="26" t="s">
        <v>3506</v>
      </c>
      <c r="F913" s="43" t="s">
        <v>2830</v>
      </c>
    </row>
    <row r="914" spans="1:6" ht="30" x14ac:dyDescent="0.25">
      <c r="A914" s="40" t="s">
        <v>3643</v>
      </c>
      <c r="B914" s="20" t="str">
        <f t="shared" si="14"/>
        <v>77400 - Arrendamiento y gestión de bienes intangibles no financieros {Servicios empresariales n.c.p.
}_0907</v>
      </c>
      <c r="C914" s="25">
        <v>77400</v>
      </c>
      <c r="D914" s="26" t="s">
        <v>1698</v>
      </c>
      <c r="E914" s="26" t="s">
        <v>3492</v>
      </c>
      <c r="F914" s="43" t="s">
        <v>2830</v>
      </c>
    </row>
    <row r="915" spans="1:6" ht="75" x14ac:dyDescent="0.25">
      <c r="A915" s="40" t="s">
        <v>3644</v>
      </c>
      <c r="B915" s="20" t="str">
        <f t="shared" si="14"/>
        <v>78000 - Obtención y dotación de personal {Servicios conexos a la producción de espectáculos teatrales, musicales y artísticos
(Incluye diseño y manejo de escenografía, montaje de iluminación y sonido, funcionamiento de agencias de venta de billetes de teatro, conciertos, etc.)}_0908</v>
      </c>
      <c r="C915" s="21">
        <v>78000</v>
      </c>
      <c r="D915" s="22" t="s">
        <v>1700</v>
      </c>
      <c r="E915" s="22" t="s">
        <v>3450</v>
      </c>
      <c r="F915" s="41" t="s">
        <v>1972</v>
      </c>
    </row>
    <row r="916" spans="1:6" ht="30" x14ac:dyDescent="0.25">
      <c r="A916" s="40" t="s">
        <v>3645</v>
      </c>
      <c r="B916" s="20" t="str">
        <f t="shared" si="14"/>
        <v>78000 - Obtención y dotación de personal {Obtención y dotación de personal
}_0909</v>
      </c>
      <c r="C916" s="25">
        <v>78000</v>
      </c>
      <c r="D916" s="26" t="s">
        <v>1700</v>
      </c>
      <c r="E916" s="26" t="s">
        <v>3646</v>
      </c>
      <c r="F916" s="43" t="s">
        <v>2830</v>
      </c>
    </row>
    <row r="917" spans="1:6" ht="30" x14ac:dyDescent="0.25">
      <c r="A917" s="40" t="s">
        <v>3647</v>
      </c>
      <c r="B917" s="20" t="str">
        <f t="shared" si="14"/>
        <v>79110 - Servicios minoristas de agencias de viajes {Servicios minoristas de agencias de viajes
}_0910</v>
      </c>
      <c r="C917" s="25">
        <v>79110</v>
      </c>
      <c r="D917" s="26" t="s">
        <v>1702</v>
      </c>
      <c r="E917" s="26" t="s">
        <v>3648</v>
      </c>
      <c r="F917" s="43" t="s">
        <v>2830</v>
      </c>
    </row>
    <row r="918" spans="1:6" ht="30" x14ac:dyDescent="0.25">
      <c r="A918" s="40" t="s">
        <v>3649</v>
      </c>
      <c r="B918" s="20" t="str">
        <f t="shared" si="14"/>
        <v>79120 - Servicios mayoristas de agencias de viajes {Servicios mayoristas de agencias de viajes
}_0911</v>
      </c>
      <c r="C918" s="25">
        <v>79120</v>
      </c>
      <c r="D918" s="26" t="s">
        <v>1704</v>
      </c>
      <c r="E918" s="26" t="s">
        <v>3650</v>
      </c>
      <c r="F918" s="43" t="s">
        <v>2830</v>
      </c>
    </row>
    <row r="919" spans="1:6" ht="30" x14ac:dyDescent="0.25">
      <c r="A919" s="40" t="s">
        <v>3651</v>
      </c>
      <c r="B919" s="20" t="str">
        <f t="shared" si="14"/>
        <v>79190 - Servicios complementarios de apoyo turístico {Servicios complementarios de apoyo turístico
}_0912</v>
      </c>
      <c r="C919" s="25">
        <v>79190</v>
      </c>
      <c r="D919" s="26" t="s">
        <v>3652</v>
      </c>
      <c r="E919" s="26" t="s">
        <v>3653</v>
      </c>
      <c r="F919" s="43" t="s">
        <v>2830</v>
      </c>
    </row>
    <row r="920" spans="1:6" ht="30" x14ac:dyDescent="0.25">
      <c r="A920" s="40" t="s">
        <v>3654</v>
      </c>
      <c r="B920" s="20" t="str">
        <f t="shared" si="14"/>
        <v>80101 - Servicios de transporte de caudales y objetos de valor {Servicios de transporte de caudales y objetos de valor
}_0913</v>
      </c>
      <c r="C920" s="25">
        <v>80101</v>
      </c>
      <c r="D920" s="26" t="s">
        <v>1710</v>
      </c>
      <c r="E920" s="26" t="s">
        <v>3655</v>
      </c>
      <c r="F920" s="43" t="s">
        <v>2830</v>
      </c>
    </row>
    <row r="921" spans="1:6" ht="30" x14ac:dyDescent="0.25">
      <c r="A921" s="40" t="s">
        <v>3656</v>
      </c>
      <c r="B921" s="20" t="str">
        <f t="shared" si="14"/>
        <v>80102 - Servicios de sistemas de seguridad {Servicios de investigación y seguridad n.c.p.
}_0914</v>
      </c>
      <c r="C921" s="25">
        <v>80102</v>
      </c>
      <c r="D921" s="26" t="s">
        <v>1712</v>
      </c>
      <c r="E921" s="26" t="s">
        <v>3616</v>
      </c>
      <c r="F921" s="43" t="s">
        <v>2830</v>
      </c>
    </row>
    <row r="922" spans="1:6" ht="30" x14ac:dyDescent="0.25">
      <c r="A922" s="40" t="s">
        <v>3657</v>
      </c>
      <c r="B922" s="20" t="str">
        <f t="shared" si="14"/>
        <v>80109 - Servicios de seguridad e investigación n.c.p. {Servicios de investigación y seguridad n.c.p.
}_0915</v>
      </c>
      <c r="C922" s="25">
        <v>80109</v>
      </c>
      <c r="D922" s="26" t="s">
        <v>1714</v>
      </c>
      <c r="E922" s="26" t="s">
        <v>3616</v>
      </c>
      <c r="F922" s="43" t="s">
        <v>2830</v>
      </c>
    </row>
    <row r="923" spans="1:6" ht="105" x14ac:dyDescent="0.25">
      <c r="A923" s="40" t="s">
        <v>3658</v>
      </c>
      <c r="B923" s="20" t="str">
        <f t="shared" si="14"/>
        <v>81100 - Servicio combinado de apoyo a edificios {Servicios inmobiliarios realizados a cambio de una retribución o por contrata
(Incluye compra, venta, alquiler, remate, tasación, administración de bienes, etc., realizadas a cambio de una retribución o por contrata, y la actividad de administradores, martilleros, rematadores, comisionistas, etc.)}_0916</v>
      </c>
      <c r="C923" s="25">
        <v>81100</v>
      </c>
      <c r="D923" s="26" t="s">
        <v>1716</v>
      </c>
      <c r="E923" s="26" t="s">
        <v>3575</v>
      </c>
      <c r="F923" s="43" t="s">
        <v>2830</v>
      </c>
    </row>
    <row r="924" spans="1:6" ht="30" x14ac:dyDescent="0.25">
      <c r="A924" s="40" t="s">
        <v>3659</v>
      </c>
      <c r="B924" s="20" t="str">
        <f t="shared" si="14"/>
        <v>81201 - Servicios de limpieza general de edificios {Servicios de limpieza de edificios
}_0917</v>
      </c>
      <c r="C924" s="25">
        <v>81201</v>
      </c>
      <c r="D924" s="26" t="s">
        <v>1718</v>
      </c>
      <c r="E924" s="26" t="s">
        <v>3660</v>
      </c>
      <c r="F924" s="43" t="s">
        <v>2830</v>
      </c>
    </row>
    <row r="925" spans="1:6" ht="30" x14ac:dyDescent="0.25">
      <c r="A925" s="40" t="s">
        <v>3661</v>
      </c>
      <c r="B925" s="20" t="str">
        <f t="shared" si="14"/>
        <v>81202 - Servicios de desinfección y exterminio de plagas en el ámbito urbano {Servicios de limpieza de edificios
}_0918</v>
      </c>
      <c r="C925" s="25">
        <v>81202</v>
      </c>
      <c r="D925" s="26" t="s">
        <v>1720</v>
      </c>
      <c r="E925" s="26" t="s">
        <v>3660</v>
      </c>
      <c r="F925" s="43" t="s">
        <v>2830</v>
      </c>
    </row>
    <row r="926" spans="1:6" ht="30" x14ac:dyDescent="0.25">
      <c r="A926" s="40" t="s">
        <v>3662</v>
      </c>
      <c r="B926" s="20" t="str">
        <f t="shared" si="14"/>
        <v>81209 - Servicios de limpieza n.c.p. {Servicios de limpieza de edificios
}_0919</v>
      </c>
      <c r="C926" s="25">
        <v>81209</v>
      </c>
      <c r="D926" s="26" t="s">
        <v>1722</v>
      </c>
      <c r="E926" s="26" t="s">
        <v>3660</v>
      </c>
      <c r="F926" s="43" t="s">
        <v>2830</v>
      </c>
    </row>
    <row r="927" spans="1:6" ht="30" x14ac:dyDescent="0.25">
      <c r="A927" s="40" t="s">
        <v>3663</v>
      </c>
      <c r="B927" s="20" t="str">
        <f t="shared" si="14"/>
        <v>81209 - Servicios de limpieza n.c.p. {Servicios de saneamiento público n.c.p.
}_0920</v>
      </c>
      <c r="C927" s="23">
        <v>81209</v>
      </c>
      <c r="D927" s="24" t="s">
        <v>1722</v>
      </c>
      <c r="E927" s="24" t="s">
        <v>2843</v>
      </c>
      <c r="F927" s="42" t="s">
        <v>2795</v>
      </c>
    </row>
    <row r="928" spans="1:6" ht="75" x14ac:dyDescent="0.25">
      <c r="A928" s="40" t="s">
        <v>3664</v>
      </c>
      <c r="B928" s="20" t="str">
        <f t="shared" si="14"/>
        <v>81300 - Servicios de jardinería y mantenimiento de espacios verdes {Servicios agrícolas n.c.p
( Incluye planificación y diseño paisajista, plantación y mantenimiento de jardines, parques y cementerios, riego, polinización o alquiler de colmenas, control acústico de plagas, etc.)}_0921</v>
      </c>
      <c r="C928" s="21">
        <v>81300</v>
      </c>
      <c r="D928" s="22" t="s">
        <v>1724</v>
      </c>
      <c r="E928" s="22" t="s">
        <v>2143</v>
      </c>
      <c r="F928" s="41" t="s">
        <v>1972</v>
      </c>
    </row>
    <row r="929" spans="1:6" ht="30" x14ac:dyDescent="0.25">
      <c r="A929" s="40" t="s">
        <v>3665</v>
      </c>
      <c r="B929" s="20" t="str">
        <f t="shared" si="14"/>
        <v>82110 - Servicios combinados de gestión administrativa de oficinas {Servicios empresariales n.c.p.
}_0922</v>
      </c>
      <c r="C929" s="25">
        <v>82110</v>
      </c>
      <c r="D929" s="26" t="s">
        <v>1726</v>
      </c>
      <c r="E929" s="26" t="s">
        <v>3492</v>
      </c>
      <c r="F929" s="43" t="s">
        <v>2830</v>
      </c>
    </row>
    <row r="930" spans="1:6" ht="45" x14ac:dyDescent="0.25">
      <c r="A930" s="40" t="s">
        <v>3666</v>
      </c>
      <c r="B930" s="20" t="str">
        <f t="shared" si="14"/>
        <v>82190 - Servicios de fotocopiado, preparación de documentos y otros servicios de apoyo de oficina {Servicios de impresión heliográfica, fotocopia y otras formas de reproducciones
}_0923</v>
      </c>
      <c r="C930" s="25">
        <v>82190</v>
      </c>
      <c r="D930" s="26" t="s">
        <v>1728</v>
      </c>
      <c r="E930" s="26" t="s">
        <v>3667</v>
      </c>
      <c r="F930" s="43" t="s">
        <v>2830</v>
      </c>
    </row>
    <row r="931" spans="1:6" ht="30" x14ac:dyDescent="0.25">
      <c r="A931" s="40" t="s">
        <v>3668</v>
      </c>
      <c r="B931" s="20" t="str">
        <f t="shared" si="14"/>
        <v>82200 - Servicios de call center {Servicios empresariales n.c.p.
}_0924</v>
      </c>
      <c r="C931" s="25">
        <v>82200</v>
      </c>
      <c r="D931" s="26" t="s">
        <v>3669</v>
      </c>
      <c r="E931" s="26" t="s">
        <v>3492</v>
      </c>
      <c r="F931" s="43" t="s">
        <v>2830</v>
      </c>
    </row>
    <row r="932" spans="1:6" ht="45" x14ac:dyDescent="0.25">
      <c r="A932" s="40" t="s">
        <v>3670</v>
      </c>
      <c r="B932" s="20" t="str">
        <f t="shared" si="14"/>
        <v>82300 - Servicios de organización de convenciones y exposiciones comerciales, excepto culturales y deportivos {Servicios empresariales n.c.p.
}_0925</v>
      </c>
      <c r="C932" s="25">
        <v>82300</v>
      </c>
      <c r="D932" s="26" t="s">
        <v>1732</v>
      </c>
      <c r="E932" s="26" t="s">
        <v>3492</v>
      </c>
      <c r="F932" s="43" t="s">
        <v>2830</v>
      </c>
    </row>
    <row r="933" spans="1:6" ht="30" x14ac:dyDescent="0.25">
      <c r="A933" s="40" t="s">
        <v>3671</v>
      </c>
      <c r="B933" s="20" t="str">
        <f t="shared" si="14"/>
        <v>82910 - Servicios de agencias de cobro y calificación crediticia {Servicios empresariales n.c.p.
}_0926</v>
      </c>
      <c r="C933" s="25">
        <v>82910</v>
      </c>
      <c r="D933" s="26" t="s">
        <v>1734</v>
      </c>
      <c r="E933" s="26" t="s">
        <v>3492</v>
      </c>
      <c r="F933" s="43" t="s">
        <v>2830</v>
      </c>
    </row>
    <row r="934" spans="1:6" ht="30" x14ac:dyDescent="0.25">
      <c r="A934" s="40" t="s">
        <v>3672</v>
      </c>
      <c r="B934" s="20" t="str">
        <f t="shared" si="14"/>
        <v>82920 - Servicios de envase y empaque {Servicios de envase y empaque
}_0927</v>
      </c>
      <c r="C934" s="21">
        <v>82920</v>
      </c>
      <c r="D934" s="22" t="s">
        <v>1736</v>
      </c>
      <c r="E934" s="22" t="s">
        <v>3673</v>
      </c>
      <c r="F934" s="41" t="s">
        <v>1972</v>
      </c>
    </row>
    <row r="935" spans="1:6" ht="150" x14ac:dyDescent="0.25">
      <c r="A935" s="40" t="s">
        <v>3674</v>
      </c>
      <c r="B935" s="20" t="str">
        <f t="shared" si="14"/>
        <v>84110 - Servicios generales de la Administración Pública {Servicios generales de la Administración Pública
( Incluye el desempeño de funciones ejecutivas y legislativas de administración por parte de las entidades de la administración central, regional y local; la administración y supervisión de asuntos fiscales; la aplicación del presupuesto y la gestión de los fondos públicos y de la deuda pública; la gestión administrativa de servicios estadísticos y sociológicos y de planificación social y económica global a distintos niveles de la administración )}_0928</v>
      </c>
      <c r="C935" s="25">
        <v>84110</v>
      </c>
      <c r="D935" s="26" t="s">
        <v>1740</v>
      </c>
      <c r="E935" s="26" t="s">
        <v>3675</v>
      </c>
      <c r="F935" s="43" t="s">
        <v>2830</v>
      </c>
    </row>
    <row r="936" spans="1:6" ht="75" x14ac:dyDescent="0.25">
      <c r="A936" s="40" t="s">
        <v>3676</v>
      </c>
      <c r="B936" s="20" t="str">
        <f t="shared" si="14"/>
        <v>84120 - Servicios para la regulación de las actividades sanitarias, educativas, culturales, y restantes servicios sociales, excepto seguridad social obligatoria {Servicios para la regulación de las actividades sanitarias, educativas, culturales, y restantes servicios sociales, excepto seguridad social obligatoria
(Incluye la gestión administrativa de programas destinados a mejorar el bienestar de los ciudadanos)}_0929</v>
      </c>
      <c r="C936" s="25">
        <v>84120</v>
      </c>
      <c r="D936" s="26" t="s">
        <v>1742</v>
      </c>
      <c r="E936" s="26" t="s">
        <v>3677</v>
      </c>
      <c r="F936" s="43" t="s">
        <v>2830</v>
      </c>
    </row>
    <row r="937" spans="1:6" ht="60" x14ac:dyDescent="0.25">
      <c r="A937" s="40" t="s">
        <v>3678</v>
      </c>
      <c r="B937" s="20" t="str">
        <f t="shared" si="14"/>
        <v>84130 - Servicios para la regulación de la actividad económica {Servicios para la regulación de la actividad económica
(Incluye la administración pública y la regulación de varios sectores económicos; la aplicación de políticas de desarrollo regional)}_0930</v>
      </c>
      <c r="C937" s="25">
        <v>84130</v>
      </c>
      <c r="D937" s="26" t="s">
        <v>1744</v>
      </c>
      <c r="E937" s="26" t="s">
        <v>3679</v>
      </c>
      <c r="F937" s="43" t="s">
        <v>2830</v>
      </c>
    </row>
    <row r="938" spans="1:6" ht="75" x14ac:dyDescent="0.25">
      <c r="A938" s="40" t="s">
        <v>3680</v>
      </c>
      <c r="B938" s="20" t="str">
        <f t="shared" si="14"/>
        <v>84190 - Servicios auxiliares para los servicios generales de la Administración Pública {Servicios auxiliares para los servicios generales de la Administración Pública n.c.p.
(Incluye las actividades de servicios generales y de personal; la administración, dirección y apoyo de servicios generales, compras y suministros, etc. )}_0931</v>
      </c>
      <c r="C938" s="25">
        <v>84190</v>
      </c>
      <c r="D938" s="26" t="s">
        <v>1746</v>
      </c>
      <c r="E938" s="26" t="s">
        <v>3681</v>
      </c>
      <c r="F938" s="43" t="s">
        <v>2830</v>
      </c>
    </row>
    <row r="939" spans="1:6" ht="30" x14ac:dyDescent="0.25">
      <c r="A939" s="40" t="s">
        <v>3682</v>
      </c>
      <c r="B939" s="20" t="str">
        <f t="shared" si="14"/>
        <v>84210 - Servicios de asuntos exteriores {Servicios de Asuntos exteriores
}_0932</v>
      </c>
      <c r="C939" s="25">
        <v>84210</v>
      </c>
      <c r="D939" s="26" t="s">
        <v>1748</v>
      </c>
      <c r="E939" s="26" t="s">
        <v>3683</v>
      </c>
      <c r="F939" s="43" t="s">
        <v>2830</v>
      </c>
    </row>
    <row r="940" spans="1:6" ht="30" x14ac:dyDescent="0.25">
      <c r="A940" s="40" t="s">
        <v>3684</v>
      </c>
      <c r="B940" s="20" t="str">
        <f t="shared" si="14"/>
        <v>84220 - Servicios de defensa {Servicios de Defensa
}_0933</v>
      </c>
      <c r="C940" s="25">
        <v>84220</v>
      </c>
      <c r="D940" s="26" t="s">
        <v>1750</v>
      </c>
      <c r="E940" s="26" t="s">
        <v>3685</v>
      </c>
      <c r="F940" s="43" t="s">
        <v>2830</v>
      </c>
    </row>
    <row r="941" spans="1:6" ht="30" x14ac:dyDescent="0.25">
      <c r="A941" s="40" t="s">
        <v>3686</v>
      </c>
      <c r="B941" s="20" t="str">
        <f t="shared" si="14"/>
        <v>84230 - Servicios para el orden público y la seguridad {Servicios para el orden público y la seguridad
}_0934</v>
      </c>
      <c r="C941" s="25">
        <v>84230</v>
      </c>
      <c r="D941" s="26" t="s">
        <v>1752</v>
      </c>
      <c r="E941" s="26" t="s">
        <v>3591</v>
      </c>
      <c r="F941" s="43" t="s">
        <v>2830</v>
      </c>
    </row>
    <row r="942" spans="1:6" ht="30" x14ac:dyDescent="0.25">
      <c r="A942" s="40" t="s">
        <v>3687</v>
      </c>
      <c r="B942" s="20" t="str">
        <f t="shared" si="14"/>
        <v>84240 - Servicios de justicia {Servicios de Justicia
}_0935</v>
      </c>
      <c r="C942" s="25">
        <v>84240</v>
      </c>
      <c r="D942" s="26" t="s">
        <v>1754</v>
      </c>
      <c r="E942" s="26" t="s">
        <v>3688</v>
      </c>
      <c r="F942" s="43" t="s">
        <v>2830</v>
      </c>
    </row>
    <row r="943" spans="1:6" ht="30" x14ac:dyDescent="0.25">
      <c r="A943" s="40" t="s">
        <v>3689</v>
      </c>
      <c r="B943" s="20" t="str">
        <f t="shared" si="14"/>
        <v>84250 - Servicios de protección civil {Servicios de protección civil
}_0936</v>
      </c>
      <c r="C943" s="25">
        <v>84250</v>
      </c>
      <c r="D943" s="26" t="s">
        <v>1756</v>
      </c>
      <c r="E943" s="26" t="s">
        <v>3690</v>
      </c>
      <c r="F943" s="43" t="s">
        <v>2830</v>
      </c>
    </row>
    <row r="944" spans="1:6" ht="30" x14ac:dyDescent="0.25">
      <c r="A944" s="40" t="s">
        <v>3691</v>
      </c>
      <c r="B944" s="20" t="str">
        <f t="shared" si="14"/>
        <v>84300 - Servicios de la seguridad social obligatoria, excepto obras sociales {Servicios de la seguridad social obligatoria
}_0937</v>
      </c>
      <c r="C944" s="25">
        <v>84300</v>
      </c>
      <c r="D944" s="26" t="s">
        <v>1758</v>
      </c>
      <c r="E944" s="26" t="s">
        <v>3538</v>
      </c>
      <c r="F944" s="43" t="s">
        <v>2830</v>
      </c>
    </row>
    <row r="945" spans="1:6" ht="30" x14ac:dyDescent="0.25">
      <c r="A945" s="40" t="s">
        <v>3692</v>
      </c>
      <c r="B945" s="20" t="str">
        <f t="shared" si="14"/>
        <v>85101 - Guarderías y jardines maternales {Servicios sociales sin alojamiento
}_0938</v>
      </c>
      <c r="C945" s="25">
        <v>85101</v>
      </c>
      <c r="D945" s="26" t="s">
        <v>1760</v>
      </c>
      <c r="E945" s="26" t="s">
        <v>3693</v>
      </c>
      <c r="F945" s="43" t="s">
        <v>2830</v>
      </c>
    </row>
    <row r="946" spans="1:6" ht="30" x14ac:dyDescent="0.25">
      <c r="A946" s="40" t="s">
        <v>3694</v>
      </c>
      <c r="B946" s="20" t="str">
        <f t="shared" si="14"/>
        <v>85102 - Enseñanza inicial, jardín de infantes y primaria {Enseñanza inicial y primaria
}_0939</v>
      </c>
      <c r="C946" s="21">
        <v>85102</v>
      </c>
      <c r="D946" s="22" t="s">
        <v>1762</v>
      </c>
      <c r="E946" s="22" t="s">
        <v>3695</v>
      </c>
      <c r="F946" s="41" t="s">
        <v>1972</v>
      </c>
    </row>
    <row r="947" spans="1:6" ht="30" x14ac:dyDescent="0.25">
      <c r="A947" s="40" t="s">
        <v>3696</v>
      </c>
      <c r="B947" s="20" t="str">
        <f t="shared" si="14"/>
        <v>85210 - Enseñanza secundaria de formación general {Enseñanza secundaria de formación general
}_0940</v>
      </c>
      <c r="C947" s="21">
        <v>85210</v>
      </c>
      <c r="D947" s="22" t="s">
        <v>1764</v>
      </c>
      <c r="E947" s="22" t="s">
        <v>3697</v>
      </c>
      <c r="F947" s="41" t="s">
        <v>1972</v>
      </c>
    </row>
    <row r="948" spans="1:6" ht="30" x14ac:dyDescent="0.25">
      <c r="A948" s="40" t="s">
        <v>3698</v>
      </c>
      <c r="B948" s="20" t="str">
        <f t="shared" si="14"/>
        <v>85220 - Enseñanza secundaria de formación técnica y profesional {Enseñanza secundaria de formación técnica y profesional
}_0941</v>
      </c>
      <c r="C948" s="21">
        <v>85220</v>
      </c>
      <c r="D948" s="22" t="s">
        <v>1766</v>
      </c>
      <c r="E948" s="22" t="s">
        <v>3699</v>
      </c>
      <c r="F948" s="41" t="s">
        <v>1972</v>
      </c>
    </row>
    <row r="949" spans="1:6" ht="30" x14ac:dyDescent="0.25">
      <c r="A949" s="40" t="s">
        <v>3700</v>
      </c>
      <c r="B949" s="20" t="str">
        <f t="shared" si="14"/>
        <v>85310 - Enseñanza terciaria {Enseñanza terciaria
}_0942</v>
      </c>
      <c r="C949" s="21">
        <v>85310</v>
      </c>
      <c r="D949" s="22" t="s">
        <v>1768</v>
      </c>
      <c r="E949" s="22" t="s">
        <v>3701</v>
      </c>
      <c r="F949" s="41" t="s">
        <v>1972</v>
      </c>
    </row>
    <row r="950" spans="1:6" ht="30" x14ac:dyDescent="0.25">
      <c r="A950" s="40" t="s">
        <v>3702</v>
      </c>
      <c r="B950" s="20" t="str">
        <f t="shared" si="14"/>
        <v>85320 - Enseñanza universitaria, excepto formación de posgrado {Enseñanza universitaria excepto formación de posgrados
}_0943</v>
      </c>
      <c r="C950" s="21">
        <v>85320</v>
      </c>
      <c r="D950" s="22" t="s">
        <v>3703</v>
      </c>
      <c r="E950" s="22" t="s">
        <v>3704</v>
      </c>
      <c r="F950" s="41" t="s">
        <v>1972</v>
      </c>
    </row>
    <row r="951" spans="1:6" ht="30" x14ac:dyDescent="0.25">
      <c r="A951" s="40" t="s">
        <v>3705</v>
      </c>
      <c r="B951" s="20" t="str">
        <f t="shared" si="14"/>
        <v>85330 - Formación de posgrado {Formación de posgrado
}_0944</v>
      </c>
      <c r="C951" s="21">
        <v>85330</v>
      </c>
      <c r="D951" s="22" t="s">
        <v>1772</v>
      </c>
      <c r="E951" s="22" t="s">
        <v>3706</v>
      </c>
      <c r="F951" s="41" t="s">
        <v>1972</v>
      </c>
    </row>
    <row r="952" spans="1:6" ht="75" x14ac:dyDescent="0.25">
      <c r="A952" s="40" t="s">
        <v>3707</v>
      </c>
      <c r="B952" s="20" t="str">
        <f t="shared" si="14"/>
        <v>85491 - Enseñanza de idiomas {Enseñanza para adultos y servicios de enseñanza n.c.p.
(Incluye instrucción impartida mediante programas de radio, televisión, correspondencia y otros medios de comunicación, escuelas de manejo, actividades de enseñanza a domicilio y/o particulares, etc.)}_0945</v>
      </c>
      <c r="C952" s="21">
        <v>85491</v>
      </c>
      <c r="D952" s="22" t="s">
        <v>1774</v>
      </c>
      <c r="E952" s="22" t="s">
        <v>3708</v>
      </c>
      <c r="F952" s="41" t="s">
        <v>1972</v>
      </c>
    </row>
    <row r="953" spans="1:6" ht="75" x14ac:dyDescent="0.25">
      <c r="A953" s="40" t="s">
        <v>3709</v>
      </c>
      <c r="B953" s="20" t="str">
        <f t="shared" si="14"/>
        <v>85492 - Enseñanza de cursos relacionados con informática {Enseñanza para adultos y servicios de enseñanza n.c.p.
(Incluye instrucción impartida mediante programas de radio, televisión, correspondencia y otros medios de comunicación, escuelas de manejo, actividades de enseñanza a domicilio y/o particulares, etc.)}_0946</v>
      </c>
      <c r="C953" s="21">
        <v>85492</v>
      </c>
      <c r="D953" s="22" t="s">
        <v>1776</v>
      </c>
      <c r="E953" s="22" t="s">
        <v>3708</v>
      </c>
      <c r="F953" s="41" t="s">
        <v>1972</v>
      </c>
    </row>
    <row r="954" spans="1:6" ht="75" x14ac:dyDescent="0.25">
      <c r="A954" s="40" t="s">
        <v>3710</v>
      </c>
      <c r="B954" s="20" t="str">
        <f t="shared" si="14"/>
        <v>85493 - Enseñanza para adultos, excepto discapacitados {Enseñanza para adultos y servicios de enseñanza n.c.p.
(Incluye instrucción impartida mediante programas de radio, televisión, correspondencia y otros medios de comunicación, escuelas de manejo, actividades de enseñanza a domicilio y/o particulares, etc.)}_0947</v>
      </c>
      <c r="C954" s="21">
        <v>85493</v>
      </c>
      <c r="D954" s="22" t="s">
        <v>1778</v>
      </c>
      <c r="E954" s="22" t="s">
        <v>3708</v>
      </c>
      <c r="F954" s="41" t="s">
        <v>1972</v>
      </c>
    </row>
    <row r="955" spans="1:6" ht="75" x14ac:dyDescent="0.25">
      <c r="A955" s="40" t="s">
        <v>3711</v>
      </c>
      <c r="B955" s="20" t="str">
        <f t="shared" si="14"/>
        <v>85494 - Enseñanza especial y para discapacitados {Enseñanza para adultos y servicios de enseñanza n.c.p.
(Incluye instrucción impartida mediante programas de radio, televisión, correspondencia y otros medios de comunicación, escuelas de manejo, actividades de enseñanza a domicilio y/o particulares, etc.)}_0948</v>
      </c>
      <c r="C955" s="21">
        <v>85494</v>
      </c>
      <c r="D955" s="22" t="s">
        <v>1780</v>
      </c>
      <c r="E955" s="22" t="s">
        <v>3708</v>
      </c>
      <c r="F955" s="41" t="s">
        <v>1972</v>
      </c>
    </row>
    <row r="956" spans="1:6" ht="75" x14ac:dyDescent="0.25">
      <c r="A956" s="40" t="s">
        <v>3712</v>
      </c>
      <c r="B956" s="20" t="str">
        <f t="shared" si="14"/>
        <v>85495 - Enseñanza de gimnasia, deportes y actividades físicas {Servicios prestados por profesionales y técnicos, para la realización de prácticas deportivas
(Incluye la actividad realizada por deportistas, atletas, entrenadores, instructores, jueces árbitros, escuelas de deporte, etc.)}_0949</v>
      </c>
      <c r="C956" s="21">
        <v>85495</v>
      </c>
      <c r="D956" s="22" t="s">
        <v>1782</v>
      </c>
      <c r="E956" s="22" t="s">
        <v>3713</v>
      </c>
      <c r="F956" s="41" t="s">
        <v>1972</v>
      </c>
    </row>
    <row r="957" spans="1:6" ht="75" x14ac:dyDescent="0.25">
      <c r="A957" s="40" t="s">
        <v>3714</v>
      </c>
      <c r="B957" s="20" t="str">
        <f t="shared" si="14"/>
        <v>85496 - Enseñanza artística {Enseñanza para adultos y servicios de enseñanza n.c.p.
(Incluye instrucción impartida mediante programas de radio, televisión, correspondencia y otros medios de comunicación, escuelas de manejo, actividades de enseñanza a domicilio y/o particulares, etc.)}_0950</v>
      </c>
      <c r="C957" s="21">
        <v>85496</v>
      </c>
      <c r="D957" s="22" t="s">
        <v>1784</v>
      </c>
      <c r="E957" s="22" t="s">
        <v>3708</v>
      </c>
      <c r="F957" s="41" t="s">
        <v>1972</v>
      </c>
    </row>
    <row r="958" spans="1:6" ht="30" x14ac:dyDescent="0.25">
      <c r="A958" s="40" t="s">
        <v>3715</v>
      </c>
      <c r="B958" s="20" t="str">
        <f t="shared" si="14"/>
        <v>85496 - Enseñanza artística {Servicios de salones de baile, discotecas y similares
}_0951</v>
      </c>
      <c r="C958" s="21">
        <v>85496</v>
      </c>
      <c r="D958" s="22" t="s">
        <v>1784</v>
      </c>
      <c r="E958" s="22" t="s">
        <v>3716</v>
      </c>
      <c r="F958" s="41" t="s">
        <v>1972</v>
      </c>
    </row>
    <row r="959" spans="1:6" ht="75" x14ac:dyDescent="0.25">
      <c r="A959" s="40" t="s">
        <v>3717</v>
      </c>
      <c r="B959" s="20" t="str">
        <f t="shared" si="14"/>
        <v>85499 - Servicios de enseñanza n.c.p. {Enseñanza para adultos y servicios de enseñanza n.c.p.
(Incluye instrucción impartida mediante programas de radio, televisión, correspondencia y otros medios de comunicación, escuelas de manejo, actividades de enseñanza a domicilio y/o particulares, etc.)}_0952</v>
      </c>
      <c r="C959" s="21">
        <v>85499</v>
      </c>
      <c r="D959" s="22" t="s">
        <v>1786</v>
      </c>
      <c r="E959" s="22" t="s">
        <v>3708</v>
      </c>
      <c r="F959" s="41" t="s">
        <v>1972</v>
      </c>
    </row>
    <row r="960" spans="1:6" ht="45" x14ac:dyDescent="0.25">
      <c r="A960" s="40" t="s">
        <v>3718</v>
      </c>
      <c r="B960" s="20" t="str">
        <f t="shared" si="14"/>
        <v>85500 - Servicios de apoyo a la educación {Servicios de asesoramiento, dirección y gestión empresarial
}_0953</v>
      </c>
      <c r="C960" s="25">
        <v>85500</v>
      </c>
      <c r="D960" s="26" t="s">
        <v>1788</v>
      </c>
      <c r="E960" s="26" t="s">
        <v>3583</v>
      </c>
      <c r="F960" s="43" t="s">
        <v>2830</v>
      </c>
    </row>
    <row r="961" spans="1:6" ht="30" x14ac:dyDescent="0.25">
      <c r="A961" s="40" t="s">
        <v>3719</v>
      </c>
      <c r="B961" s="20" t="str">
        <f t="shared" si="14"/>
        <v>85500 - Servicios de apoyo a la educación {Servicios empresariales n.c.p.
}_0954</v>
      </c>
      <c r="C961" s="25">
        <v>85500</v>
      </c>
      <c r="D961" s="26" t="s">
        <v>1788</v>
      </c>
      <c r="E961" s="26" t="s">
        <v>3492</v>
      </c>
      <c r="F961" s="43" t="s">
        <v>2830</v>
      </c>
    </row>
    <row r="962" spans="1:6" ht="30" x14ac:dyDescent="0.25">
      <c r="A962" s="40" t="s">
        <v>3720</v>
      </c>
      <c r="B962" s="20" t="str">
        <f t="shared" si="14"/>
        <v>85500 - Servicios de apoyo a la educación {Servicios sociales sin alojamiento
}_0955</v>
      </c>
      <c r="C962" s="25">
        <v>85500</v>
      </c>
      <c r="D962" s="26" t="s">
        <v>1788</v>
      </c>
      <c r="E962" s="26" t="s">
        <v>3693</v>
      </c>
      <c r="F962" s="43" t="s">
        <v>2830</v>
      </c>
    </row>
    <row r="963" spans="1:6" ht="30" x14ac:dyDescent="0.25">
      <c r="A963" s="40" t="s">
        <v>3721</v>
      </c>
      <c r="B963" s="20" t="str">
        <f t="shared" si="14"/>
        <v>86101 - Servicios de internación, excepto instituciones ralacionadas con la salud mental {Servicios hospitalarios
}_0956</v>
      </c>
      <c r="C963" s="21">
        <v>86101</v>
      </c>
      <c r="D963" s="22" t="s">
        <v>3722</v>
      </c>
      <c r="E963" s="22" t="s">
        <v>3723</v>
      </c>
      <c r="F963" s="41" t="s">
        <v>1972</v>
      </c>
    </row>
    <row r="964" spans="1:6" ht="30" x14ac:dyDescent="0.25">
      <c r="A964" s="40" t="s">
        <v>3724</v>
      </c>
      <c r="B964" s="20" t="str">
        <f t="shared" si="14"/>
        <v>86101 - Servicios de internación, excepto instituciones ralacionadas con la salud mental {Servicios de internación n.c.p.
}_0957</v>
      </c>
      <c r="C964" s="21">
        <v>86101</v>
      </c>
      <c r="D964" s="22" t="s">
        <v>3722</v>
      </c>
      <c r="E964" s="22" t="s">
        <v>3725</v>
      </c>
      <c r="F964" s="41" t="s">
        <v>1972</v>
      </c>
    </row>
    <row r="965" spans="1:6" ht="30" x14ac:dyDescent="0.25">
      <c r="A965" s="40" t="s">
        <v>3726</v>
      </c>
      <c r="B965" s="20" t="str">
        <f t="shared" si="14"/>
        <v>86102 - Servicios de internación en instituciones relacionadas con la salud mental {Servicios hospitalarios
}_0958</v>
      </c>
      <c r="C965" s="21">
        <v>86102</v>
      </c>
      <c r="D965" s="22" t="s">
        <v>1792</v>
      </c>
      <c r="E965" s="22" t="s">
        <v>3723</v>
      </c>
      <c r="F965" s="41" t="s">
        <v>1972</v>
      </c>
    </row>
    <row r="966" spans="1:6" ht="30" x14ac:dyDescent="0.25">
      <c r="A966" s="40" t="s">
        <v>3727</v>
      </c>
      <c r="B966" s="20" t="str">
        <f t="shared" si="14"/>
        <v>86102 - Servicios de internación en instituciones relacionadas con la salud mental {Servicios de internación n.c.p.
}_0959</v>
      </c>
      <c r="C966" s="21">
        <v>86102</v>
      </c>
      <c r="D966" s="22" t="s">
        <v>1792</v>
      </c>
      <c r="E966" s="22" t="s">
        <v>3725</v>
      </c>
      <c r="F966" s="41" t="s">
        <v>1972</v>
      </c>
    </row>
    <row r="967" spans="1:6" ht="120" x14ac:dyDescent="0.25">
      <c r="A967" s="40" t="s">
        <v>3728</v>
      </c>
      <c r="B967" s="20" t="str">
        <f t="shared" si="14"/>
        <v>86211 - Servicios de consulta médica {Servicios de atención médica
(Incluye las actividades de consultorios médicos de establecimientos sin internación, consultorios de guardia para resolver urgencias médicas, vacunatorios, centros del primer nivel de atención etc. Los servicios de cirugía ambulatoria, tales como los de cirugía plástica, oftalmológica, artroscopía, electrocoagulación, lipoaspiración, etc.)}_0960</v>
      </c>
      <c r="C967" s="21">
        <v>86211</v>
      </c>
      <c r="D967" s="22" t="s">
        <v>1794</v>
      </c>
      <c r="E967" s="22" t="s">
        <v>3729</v>
      </c>
      <c r="F967" s="41" t="s">
        <v>1972</v>
      </c>
    </row>
    <row r="968" spans="1:6" ht="75" x14ac:dyDescent="0.25">
      <c r="A968" s="40" t="s">
        <v>3730</v>
      </c>
      <c r="B968" s="20" t="str">
        <f t="shared" ref="B968:B1031" si="15">+CONCATENATE(C968," - ",D968," {",E968,"}_",A968)</f>
        <v>86212 - Servicios de proveedores de atención medica domiciliaria {Servicios de atención domiciliaria programada
(Incluye las actividades llevadas a cabo en establecimientos que ofrecen atención por módulos a domicilio y actividades de agentes sanitarios relacionados con la prevención y educación para la salud)}_0961</v>
      </c>
      <c r="C968" s="21">
        <v>86212</v>
      </c>
      <c r="D968" s="22" t="s">
        <v>3731</v>
      </c>
      <c r="E968" s="22" t="s">
        <v>3732</v>
      </c>
      <c r="F968" s="41" t="s">
        <v>1972</v>
      </c>
    </row>
    <row r="969" spans="1:6" ht="120" x14ac:dyDescent="0.25">
      <c r="A969" s="40" t="s">
        <v>3733</v>
      </c>
      <c r="B969" s="20" t="str">
        <f t="shared" si="15"/>
        <v>86213 - Servicios de atención médica en dispensarios, salitas, vacunatorios y otros locales de atención primaria de la salud {Servicios de atención médica
(Incluye las actividades de consultorios médicos de establecimientos sin internación, consultorios de guardia para resolver urgencias médicas, vacunatorios, centros del primer nivel de atención etc. Los servicios de cirugía ambulatoria, tales como los de cirugía plástica, oftalmológica, artroscopía, electrocoagulación, lipoaspiración, etc.)}_0962</v>
      </c>
      <c r="C969" s="21">
        <v>86213</v>
      </c>
      <c r="D969" s="22" t="s">
        <v>1798</v>
      </c>
      <c r="E969" s="22" t="s">
        <v>3729</v>
      </c>
      <c r="F969" s="41" t="s">
        <v>1972</v>
      </c>
    </row>
    <row r="970" spans="1:6" ht="30" x14ac:dyDescent="0.25">
      <c r="A970" s="40" t="s">
        <v>3734</v>
      </c>
      <c r="B970" s="20" t="str">
        <f t="shared" si="15"/>
        <v>86220 - Servicios odontológicos {Servicios odontológicos
}_0963</v>
      </c>
      <c r="C970" s="21">
        <v>86220</v>
      </c>
      <c r="D970" s="22" t="s">
        <v>1800</v>
      </c>
      <c r="E970" s="22" t="s">
        <v>3735</v>
      </c>
      <c r="F970" s="41" t="s">
        <v>1972</v>
      </c>
    </row>
    <row r="971" spans="1:6" ht="75" x14ac:dyDescent="0.25">
      <c r="A971" s="40" t="s">
        <v>3736</v>
      </c>
      <c r="B971" s="20" t="str">
        <f t="shared" si="15"/>
        <v>86311 - Servicios de prácticas de diagnóstico en laboratorios {Servicios de diagnóstico
(Incluye las actividades de laboratorios de análisis clínicos y patológicos, centros de diagnóstico por imágenes, centros de endoscopía, de electrodiagnóstico, consultorios de hemodinamia, etc.)}_0964</v>
      </c>
      <c r="C971" s="21">
        <v>86311</v>
      </c>
      <c r="D971" s="22" t="s">
        <v>1802</v>
      </c>
      <c r="E971" s="22" t="s">
        <v>3737</v>
      </c>
      <c r="F971" s="41" t="s">
        <v>1972</v>
      </c>
    </row>
    <row r="972" spans="1:6" ht="75" x14ac:dyDescent="0.25">
      <c r="A972" s="40" t="s">
        <v>3738</v>
      </c>
      <c r="B972" s="20" t="str">
        <f t="shared" si="15"/>
        <v>86312 - Servicios de prácticas de diagnóstico por imagen {Servicios de diagnóstico
(Incluye las actividades de laboratorios de análisis clínicos y patológicos, centros de diagnóstico por imágenes, centros de endoscopía, de electrodiagnóstico, consultorios de hemodinamia, etc.)}_0965</v>
      </c>
      <c r="C972" s="21">
        <v>86312</v>
      </c>
      <c r="D972" s="22" t="s">
        <v>3739</v>
      </c>
      <c r="E972" s="22" t="s">
        <v>3737</v>
      </c>
      <c r="F972" s="41" t="s">
        <v>1972</v>
      </c>
    </row>
    <row r="973" spans="1:6" ht="75" x14ac:dyDescent="0.25">
      <c r="A973" s="40" t="s">
        <v>3740</v>
      </c>
      <c r="B973" s="20" t="str">
        <f t="shared" si="15"/>
        <v>86319 - Servicios de prácticas de diagnóstico n.c.p. {Servicios de diagnóstico
(Incluye las actividades de laboratorios de análisis clínicos y patológicos, centros de diagnóstico por imágenes, centros de endoscopía, de electrodiagnóstico, consultorios de hemodinamia, etc.)}_0966</v>
      </c>
      <c r="C973" s="21">
        <v>86319</v>
      </c>
      <c r="D973" s="22" t="s">
        <v>1806</v>
      </c>
      <c r="E973" s="22" t="s">
        <v>3737</v>
      </c>
      <c r="F973" s="41" t="s">
        <v>1972</v>
      </c>
    </row>
    <row r="974" spans="1:6" ht="90" x14ac:dyDescent="0.25">
      <c r="A974" s="40" t="s">
        <v>3741</v>
      </c>
      <c r="B974" s="20" t="str">
        <f t="shared" si="15"/>
        <v>86320 - Servicios de tratamiento {Servicios de hospital de día
(Incluye las actividades de tratamiento que no necesitan hospitalización a tiempo completo, tales como tratamientos oncológicos; infectológicos; dialíticos; atención de la salud mental; atención pediátrica; atención gerontológica; etc.)}_0967</v>
      </c>
      <c r="C974" s="21">
        <v>86320</v>
      </c>
      <c r="D974" s="22" t="s">
        <v>1808</v>
      </c>
      <c r="E974" s="22" t="s">
        <v>3742</v>
      </c>
      <c r="F974" s="41" t="s">
        <v>1972</v>
      </c>
    </row>
    <row r="975" spans="1:6" ht="90" x14ac:dyDescent="0.25">
      <c r="A975" s="40" t="s">
        <v>3743</v>
      </c>
      <c r="B975" s="20" t="str">
        <f t="shared" si="15"/>
        <v>86320 - Servicios de tratamiento {Servicios de tratamiento
(Incluye las actividades de centros de cobaltoterapia, de radiología convencional, de acelerador lineal de rehabilitación física, de psicoterapias, de hemoterapia, de rehabilitación psíquica, unidades de hemodiálisis, centros de medicina nuclear, etc.)}_0968</v>
      </c>
      <c r="C975" s="21">
        <v>86320</v>
      </c>
      <c r="D975" s="22" t="s">
        <v>1808</v>
      </c>
      <c r="E975" s="22" t="s">
        <v>3744</v>
      </c>
      <c r="F975" s="41" t="s">
        <v>1972</v>
      </c>
    </row>
    <row r="976" spans="1:6" ht="30" x14ac:dyDescent="0.25">
      <c r="A976" s="40" t="s">
        <v>3745</v>
      </c>
      <c r="B976" s="20" t="str">
        <f t="shared" si="15"/>
        <v>86400 - Servicios de emergencias y traslados {Servicios de emergencias y traslados
}_0969</v>
      </c>
      <c r="C976" s="25">
        <v>86400</v>
      </c>
      <c r="D976" s="26" t="s">
        <v>1812</v>
      </c>
      <c r="E976" s="26" t="s">
        <v>3746</v>
      </c>
      <c r="F976" s="43" t="s">
        <v>2830</v>
      </c>
    </row>
    <row r="977" spans="1:6" ht="30" x14ac:dyDescent="0.25">
      <c r="A977" s="40" t="s">
        <v>3747</v>
      </c>
      <c r="B977" s="20" t="str">
        <f t="shared" si="15"/>
        <v>86901 - Servicios de rehabilitación fisica {Servicios relacionados con la salud humana n.c.p.
}_0970</v>
      </c>
      <c r="C977" s="25">
        <v>86901</v>
      </c>
      <c r="D977" s="26" t="s">
        <v>3748</v>
      </c>
      <c r="E977" s="26" t="s">
        <v>3749</v>
      </c>
      <c r="F977" s="43" t="s">
        <v>2830</v>
      </c>
    </row>
    <row r="978" spans="1:6" ht="30" x14ac:dyDescent="0.25">
      <c r="A978" s="40" t="s">
        <v>3750</v>
      </c>
      <c r="B978" s="20" t="str">
        <f t="shared" si="15"/>
        <v>86909 - Servicios relacionados con la salud humana n.c.p. {Servicios relacionados con la salud humana n.c.p.
}_0971</v>
      </c>
      <c r="C978" s="25">
        <v>86909</v>
      </c>
      <c r="D978" s="26" t="s">
        <v>1816</v>
      </c>
      <c r="E978" s="26" t="s">
        <v>3749</v>
      </c>
      <c r="F978" s="43" t="s">
        <v>2830</v>
      </c>
    </row>
    <row r="979" spans="1:6" ht="30" x14ac:dyDescent="0.25">
      <c r="A979" s="40" t="s">
        <v>3751</v>
      </c>
      <c r="B979" s="20" t="str">
        <f t="shared" si="15"/>
        <v>87010 - Servicios de atención a personas con problemas de salud mental o de adicciones, con alojamiento {Servicios relacionados con la salud humana n.c.p.
}_0972</v>
      </c>
      <c r="C979" s="25">
        <v>87010</v>
      </c>
      <c r="D979" s="26" t="s">
        <v>1818</v>
      </c>
      <c r="E979" s="26" t="s">
        <v>3749</v>
      </c>
      <c r="F979" s="43" t="s">
        <v>2830</v>
      </c>
    </row>
    <row r="980" spans="1:6" ht="45" x14ac:dyDescent="0.25">
      <c r="A980" s="40" t="s">
        <v>3752</v>
      </c>
      <c r="B980" s="20" t="str">
        <f t="shared" si="15"/>
        <v>87010 - Servicios de atención a personas con problemas de salud mental o de adicciones, con alojamiento {Servicios de atención a personas minusválidas con alojamiento
}_0973</v>
      </c>
      <c r="C980" s="25">
        <v>87010</v>
      </c>
      <c r="D980" s="26" t="s">
        <v>1818</v>
      </c>
      <c r="E980" s="26" t="s">
        <v>3753</v>
      </c>
      <c r="F980" s="43" t="s">
        <v>2830</v>
      </c>
    </row>
    <row r="981" spans="1:6" ht="30" x14ac:dyDescent="0.25">
      <c r="A981" s="40" t="s">
        <v>3754</v>
      </c>
      <c r="B981" s="20" t="str">
        <f t="shared" si="15"/>
        <v>87021 - Servicios de atención a ancianos con alojamiento {Servicios relacionados con la salud humana n.c.p.
}_0974</v>
      </c>
      <c r="C981" s="25">
        <v>87021</v>
      </c>
      <c r="D981" s="26" t="s">
        <v>1820</v>
      </c>
      <c r="E981" s="26" t="s">
        <v>3749</v>
      </c>
      <c r="F981" s="43" t="s">
        <v>2830</v>
      </c>
    </row>
    <row r="982" spans="1:6" ht="30" x14ac:dyDescent="0.25">
      <c r="A982" s="40" t="s">
        <v>3755</v>
      </c>
      <c r="B982" s="20" t="str">
        <f t="shared" si="15"/>
        <v>87021 - Servicios de atención a ancianos con alojamiento {Servicios de atención a ancianos con alojamiento
}_0975</v>
      </c>
      <c r="C982" s="25">
        <v>87021</v>
      </c>
      <c r="D982" s="26" t="s">
        <v>1820</v>
      </c>
      <c r="E982" s="26" t="s">
        <v>3756</v>
      </c>
      <c r="F982" s="43" t="s">
        <v>2830</v>
      </c>
    </row>
    <row r="983" spans="1:6" ht="30" x14ac:dyDescent="0.25">
      <c r="A983" s="40" t="s">
        <v>3757</v>
      </c>
      <c r="B983" s="20" t="str">
        <f t="shared" si="15"/>
        <v>87022 - Servicios de atención a personas minusválidas con alojamiento {Servicios relacionados con la salud humana n.c.p.
}_0976</v>
      </c>
      <c r="C983" s="25">
        <v>87022</v>
      </c>
      <c r="D983" s="26" t="s">
        <v>1822</v>
      </c>
      <c r="E983" s="26" t="s">
        <v>3749</v>
      </c>
      <c r="F983" s="43" t="s">
        <v>2830</v>
      </c>
    </row>
    <row r="984" spans="1:6" ht="45" x14ac:dyDescent="0.25">
      <c r="A984" s="40" t="s">
        <v>3758</v>
      </c>
      <c r="B984" s="20" t="str">
        <f t="shared" si="15"/>
        <v>87022 - Servicios de atención a personas minusválidas con alojamiento {Servicios de atención a personas minusválidas con alojamiento
}_0977</v>
      </c>
      <c r="C984" s="25">
        <v>87022</v>
      </c>
      <c r="D984" s="26" t="s">
        <v>1822</v>
      </c>
      <c r="E984" s="26" t="s">
        <v>3753</v>
      </c>
      <c r="F984" s="43" t="s">
        <v>2830</v>
      </c>
    </row>
    <row r="985" spans="1:6" ht="30" x14ac:dyDescent="0.25">
      <c r="A985" s="40" t="s">
        <v>3759</v>
      </c>
      <c r="B985" s="20" t="str">
        <f t="shared" si="15"/>
        <v>87091 - Servicios de atención a niños y adolescentes carenciados con alojamiento {Servicios relacionados con la salud humana n.c.p.
}_0978</v>
      </c>
      <c r="C985" s="25">
        <v>87091</v>
      </c>
      <c r="D985" s="26" t="s">
        <v>1824</v>
      </c>
      <c r="E985" s="26" t="s">
        <v>3749</v>
      </c>
      <c r="F985" s="43" t="s">
        <v>2830</v>
      </c>
    </row>
    <row r="986" spans="1:6" ht="30" x14ac:dyDescent="0.25">
      <c r="A986" s="40" t="s">
        <v>3760</v>
      </c>
      <c r="B986" s="20" t="str">
        <f t="shared" si="15"/>
        <v>87091 - Servicios de atención a niños y adolescentes carenciados con alojamiento {Servicios de atención a menores con alojamiento
}_0979</v>
      </c>
      <c r="C986" s="25">
        <v>87091</v>
      </c>
      <c r="D986" s="26" t="s">
        <v>1824</v>
      </c>
      <c r="E986" s="26" t="s">
        <v>3761</v>
      </c>
      <c r="F986" s="43" t="s">
        <v>2830</v>
      </c>
    </row>
    <row r="987" spans="1:6" ht="30" x14ac:dyDescent="0.25">
      <c r="A987" s="40" t="s">
        <v>3762</v>
      </c>
      <c r="B987" s="20" t="str">
        <f t="shared" si="15"/>
        <v>87092 - Servicios de atención a mujeres con alojamiento {Servicios relacionados con la salud humana n.c.p.
}_0980</v>
      </c>
      <c r="C987" s="25">
        <v>87092</v>
      </c>
      <c r="D987" s="26" t="s">
        <v>1826</v>
      </c>
      <c r="E987" s="26" t="s">
        <v>3749</v>
      </c>
      <c r="F987" s="43" t="s">
        <v>2830</v>
      </c>
    </row>
    <row r="988" spans="1:6" ht="30" x14ac:dyDescent="0.25">
      <c r="A988" s="40" t="s">
        <v>3763</v>
      </c>
      <c r="B988" s="20" t="str">
        <f t="shared" si="15"/>
        <v>87092 - Servicios de atención a mujeres con alojamiento {Servicios de atención a mujeres con alojamiento
}_0981</v>
      </c>
      <c r="C988" s="25">
        <v>87092</v>
      </c>
      <c r="D988" s="26" t="s">
        <v>1826</v>
      </c>
      <c r="E988" s="26" t="s">
        <v>3764</v>
      </c>
      <c r="F988" s="43" t="s">
        <v>2830</v>
      </c>
    </row>
    <row r="989" spans="1:6" ht="30" x14ac:dyDescent="0.25">
      <c r="A989" s="40" t="s">
        <v>3765</v>
      </c>
      <c r="B989" s="20" t="str">
        <f t="shared" si="15"/>
        <v>87099 - Servicios sociales con alojamiento n.c.p. {Servicios relacionados con la salud humana n.c.p.
}_0982</v>
      </c>
      <c r="C989" s="25">
        <v>87099</v>
      </c>
      <c r="D989" s="26" t="s">
        <v>1828</v>
      </c>
      <c r="E989" s="26" t="s">
        <v>3749</v>
      </c>
      <c r="F989" s="43" t="s">
        <v>2830</v>
      </c>
    </row>
    <row r="990" spans="1:6" ht="30" x14ac:dyDescent="0.25">
      <c r="A990" s="40" t="s">
        <v>3766</v>
      </c>
      <c r="B990" s="20" t="str">
        <f t="shared" si="15"/>
        <v>87099 - Servicios sociales con alojamiento n.c.p. {Servicios sociales con alojamiento n.c.p.
}_0983</v>
      </c>
      <c r="C990" s="25">
        <v>87099</v>
      </c>
      <c r="D990" s="26" t="s">
        <v>1828</v>
      </c>
      <c r="E990" s="26" t="s">
        <v>3767</v>
      </c>
      <c r="F990" s="43" t="s">
        <v>2830</v>
      </c>
    </row>
    <row r="991" spans="1:6" ht="30" x14ac:dyDescent="0.25">
      <c r="A991" s="40" t="s">
        <v>3768</v>
      </c>
      <c r="B991" s="20" t="str">
        <f t="shared" si="15"/>
        <v>88010 - Servicios sociales para ancianos y minusválidos sin alojamiento {Servicios sociales sin alojamiento
}_0984</v>
      </c>
      <c r="C991" s="25">
        <v>88010</v>
      </c>
      <c r="D991" s="26" t="s">
        <v>3769</v>
      </c>
      <c r="E991" s="26" t="s">
        <v>3693</v>
      </c>
      <c r="F991" s="43" t="s">
        <v>2830</v>
      </c>
    </row>
    <row r="992" spans="1:6" ht="30" x14ac:dyDescent="0.25">
      <c r="A992" s="40" t="s">
        <v>3770</v>
      </c>
      <c r="B992" s="20" t="str">
        <f t="shared" si="15"/>
        <v>88091 - Servicios de comedores comunitarios y similares {Servicios sociales sin alojamiento
}_0985</v>
      </c>
      <c r="C992" s="25">
        <v>88091</v>
      </c>
      <c r="D992" s="26" t="s">
        <v>3771</v>
      </c>
      <c r="E992" s="26" t="s">
        <v>3693</v>
      </c>
      <c r="F992" s="43" t="s">
        <v>2830</v>
      </c>
    </row>
    <row r="993" spans="1:6" ht="30" x14ac:dyDescent="0.25">
      <c r="A993" s="40" t="s">
        <v>3772</v>
      </c>
      <c r="B993" s="20" t="str">
        <f t="shared" si="15"/>
        <v>88092 - Servicios de prevención y asistencia a adicciones sin alojamiento {Servicios sociales sin alojamiento
}_0986</v>
      </c>
      <c r="C993" s="25">
        <v>88092</v>
      </c>
      <c r="D993" s="26" t="s">
        <v>3773</v>
      </c>
      <c r="E993" s="26" t="s">
        <v>3693</v>
      </c>
      <c r="F993" s="43" t="s">
        <v>2830</v>
      </c>
    </row>
    <row r="994" spans="1:6" ht="30" x14ac:dyDescent="0.25">
      <c r="A994" s="40" t="s">
        <v>3774</v>
      </c>
      <c r="B994" s="20" t="str">
        <f t="shared" si="15"/>
        <v>88093 - Servicios de atencióna niños y adolescentes carenciados o en situación de riesgo, sin alojamiento {Servicios sociales sin alojamiento
}_0987</v>
      </c>
      <c r="C994" s="25">
        <v>88093</v>
      </c>
      <c r="D994" s="26" t="s">
        <v>3775</v>
      </c>
      <c r="E994" s="26" t="s">
        <v>3693</v>
      </c>
      <c r="F994" s="43" t="s">
        <v>2830</v>
      </c>
    </row>
    <row r="995" spans="1:6" ht="30" x14ac:dyDescent="0.25">
      <c r="A995" s="40" t="s">
        <v>3776</v>
      </c>
      <c r="B995" s="20" t="str">
        <f t="shared" si="15"/>
        <v>88099 - Servicios sociales sin alojamiento n.c.p. {Servicios de Asuntos exteriores
}_0988</v>
      </c>
      <c r="C995" s="25">
        <v>88099</v>
      </c>
      <c r="D995" s="26" t="s">
        <v>3777</v>
      </c>
      <c r="E995" s="26" t="s">
        <v>3683</v>
      </c>
      <c r="F995" s="43" t="s">
        <v>2830</v>
      </c>
    </row>
    <row r="996" spans="1:6" ht="30" x14ac:dyDescent="0.25">
      <c r="A996" s="40" t="s">
        <v>3778</v>
      </c>
      <c r="B996" s="20" t="str">
        <f t="shared" si="15"/>
        <v>88099 - Servicios sociales sin alojamiento n.c.p. {Servicios sociales sin alojamiento
}_0989</v>
      </c>
      <c r="C996" s="25">
        <v>88099</v>
      </c>
      <c r="D996" s="26" t="s">
        <v>3777</v>
      </c>
      <c r="E996" s="26" t="s">
        <v>3693</v>
      </c>
      <c r="F996" s="43" t="s">
        <v>2830</v>
      </c>
    </row>
    <row r="997" spans="1:6" ht="30" x14ac:dyDescent="0.25">
      <c r="A997" s="40" t="s">
        <v>3779</v>
      </c>
      <c r="B997" s="20" t="str">
        <f t="shared" si="15"/>
        <v>90001 - Producción de espectáculos teatrales y musicales {Producción de espectáculos teatrales y musicales
}_0990</v>
      </c>
      <c r="C997" s="21">
        <v>90001</v>
      </c>
      <c r="D997" s="22" t="s">
        <v>1834</v>
      </c>
      <c r="E997" s="22" t="s">
        <v>3780</v>
      </c>
      <c r="F997" s="41" t="s">
        <v>1972</v>
      </c>
    </row>
    <row r="998" spans="1:6" ht="60" x14ac:dyDescent="0.25">
      <c r="A998" s="40" t="s">
        <v>3781</v>
      </c>
      <c r="B998" s="20" t="str">
        <f t="shared" si="15"/>
        <v>90002 - Composición y representación de obras teatrales, musicales y artísticas {Composición y representación de obras teatrales, musicales y artísticas
( Incluye a compositores, actores, músicos, conferencistas, pintores, artistas plásticos etc.)}_0991</v>
      </c>
      <c r="C998" s="21">
        <v>90002</v>
      </c>
      <c r="D998" s="22" t="s">
        <v>1836</v>
      </c>
      <c r="E998" s="22" t="s">
        <v>3782</v>
      </c>
      <c r="F998" s="41" t="s">
        <v>1972</v>
      </c>
    </row>
    <row r="999" spans="1:6" ht="75" x14ac:dyDescent="0.25">
      <c r="A999" s="40" t="s">
        <v>3783</v>
      </c>
      <c r="B999" s="20" t="str">
        <f t="shared" si="15"/>
        <v>90003 - Servicios conexos a la producción de espectáculos teatrales y musicales {Servicios conexos a la producción de espectáculos teatrales, musicales y artísticos
(Incluye diseño y manejo de escenografía, montaje de iluminación y sonido, funcionamiento de agencias de venta de billetes de teatro, conciertos, etc.)}_0992</v>
      </c>
      <c r="C999" s="21">
        <v>90003</v>
      </c>
      <c r="D999" s="22" t="s">
        <v>1838</v>
      </c>
      <c r="E999" s="22" t="s">
        <v>3450</v>
      </c>
      <c r="F999" s="41" t="s">
        <v>1972</v>
      </c>
    </row>
    <row r="1000" spans="1:6" ht="75" x14ac:dyDescent="0.25">
      <c r="A1000" s="40" t="s">
        <v>3784</v>
      </c>
      <c r="B1000" s="20" t="str">
        <f t="shared" si="15"/>
        <v>90004 - Servicios de agencias de venta de entradas {Servicios conexos a la producción de espectáculos teatrales, musicales y artísticos
(Incluye diseño y manejo de escenografía, montaje de iluminación y sonido, funcionamiento de agencias de venta de billetes de teatro, conciertos, etc.)}_0993</v>
      </c>
      <c r="C1000" s="21">
        <v>90004</v>
      </c>
      <c r="D1000" s="22" t="s">
        <v>3785</v>
      </c>
      <c r="E1000" s="22" t="s">
        <v>3450</v>
      </c>
      <c r="F1000" s="41" t="s">
        <v>1972</v>
      </c>
    </row>
    <row r="1001" spans="1:6" ht="75" x14ac:dyDescent="0.25">
      <c r="A1001" s="40" t="s">
        <v>3786</v>
      </c>
      <c r="B1001" s="20" t="str">
        <f t="shared" si="15"/>
        <v>90009 - Servicios de espectáculos artísticos n.c.p. {Servicios conexos a la producción de espectáculos teatrales, musicales y artísticos
(Incluye diseño y manejo de escenografía, montaje de iluminación y sonido, funcionamiento de agencias de venta de billetes de teatro, conciertos, etc.)}_0994</v>
      </c>
      <c r="C1001" s="21">
        <v>90009</v>
      </c>
      <c r="D1001" s="22" t="s">
        <v>1842</v>
      </c>
      <c r="E1001" s="22" t="s">
        <v>3450</v>
      </c>
      <c r="F1001" s="41" t="s">
        <v>1972</v>
      </c>
    </row>
    <row r="1002" spans="1:6" ht="30" x14ac:dyDescent="0.25">
      <c r="A1002" s="40" t="s">
        <v>3787</v>
      </c>
      <c r="B1002" s="20" t="str">
        <f t="shared" si="15"/>
        <v>90009 - Servicios de espectáculos artísticos n.c.p. {Servicios de espectáculos artísticos y de diversión n.c.p.
}_0995</v>
      </c>
      <c r="C1002" s="21">
        <v>90009</v>
      </c>
      <c r="D1002" s="22" t="s">
        <v>1842</v>
      </c>
      <c r="E1002" s="22" t="s">
        <v>3788</v>
      </c>
      <c r="F1002" s="41" t="s">
        <v>1972</v>
      </c>
    </row>
    <row r="1003" spans="1:6" ht="30" x14ac:dyDescent="0.25">
      <c r="A1003" s="40" t="s">
        <v>3789</v>
      </c>
      <c r="B1003" s="20" t="str">
        <f t="shared" si="15"/>
        <v>91010 - Servicios de bibliotecas y archivos {Servicios de bibliotecas y archivos
}_0996</v>
      </c>
      <c r="C1003" s="25">
        <v>91010</v>
      </c>
      <c r="D1003" s="26" t="s">
        <v>1844</v>
      </c>
      <c r="E1003" s="26" t="s">
        <v>3790</v>
      </c>
      <c r="F1003" s="43" t="s">
        <v>2830</v>
      </c>
    </row>
    <row r="1004" spans="1:6" ht="45" x14ac:dyDescent="0.25">
      <c r="A1004" s="40" t="s">
        <v>3791</v>
      </c>
      <c r="B1004" s="20" t="str">
        <f t="shared" si="15"/>
        <v>91020 - Servicios de museos y preservación de lugares y edificios históricos {Servicios de museos y preservación de lugares y edificios históricos
}_0997</v>
      </c>
      <c r="C1004" s="25">
        <v>91020</v>
      </c>
      <c r="D1004" s="26" t="s">
        <v>1846</v>
      </c>
      <c r="E1004" s="26" t="s">
        <v>3792</v>
      </c>
      <c r="F1004" s="43" t="s">
        <v>2830</v>
      </c>
    </row>
    <row r="1005" spans="1:6" ht="45" x14ac:dyDescent="0.25">
      <c r="A1005" s="40" t="s">
        <v>3793</v>
      </c>
      <c r="B1005" s="20" t="str">
        <f t="shared" si="15"/>
        <v>91030 - Servicios de jardines botánicos, zoológicos y de parques nacionales {Servicios de jardines botánicos, zoológicos y de parques nacionales
}_0998</v>
      </c>
      <c r="C1005" s="21">
        <v>91030</v>
      </c>
      <c r="D1005" s="22" t="s">
        <v>1848</v>
      </c>
      <c r="E1005" s="22" t="s">
        <v>3794</v>
      </c>
      <c r="F1005" s="41" t="s">
        <v>1972</v>
      </c>
    </row>
    <row r="1006" spans="1:6" ht="30" x14ac:dyDescent="0.25">
      <c r="A1006" s="40" t="s">
        <v>3795</v>
      </c>
      <c r="B1006" s="20" t="str">
        <f t="shared" si="15"/>
        <v>91090 - Servicios culturales n.c.p. {Servicios de asociaciones n.c.p.
}_0999</v>
      </c>
      <c r="C1006" s="25">
        <v>91090</v>
      </c>
      <c r="D1006" s="26" t="s">
        <v>1850</v>
      </c>
      <c r="E1006" s="26" t="s">
        <v>3796</v>
      </c>
      <c r="F1006" s="43" t="s">
        <v>2830</v>
      </c>
    </row>
    <row r="1007" spans="1:6" ht="45" x14ac:dyDescent="0.25">
      <c r="A1007" s="40" t="s">
        <v>3797</v>
      </c>
      <c r="B1007" s="20" t="str">
        <f t="shared" si="15"/>
        <v>92000 - Servicios relacionados con juegos de azar y apuestas {Servicios de esparcimiento relacionadas con juegos de azar y apuestas
}_1000</v>
      </c>
      <c r="C1007" s="21">
        <v>92000</v>
      </c>
      <c r="D1007" s="22" t="s">
        <v>3798</v>
      </c>
      <c r="E1007" s="22" t="s">
        <v>3799</v>
      </c>
      <c r="F1007" s="41" t="s">
        <v>1972</v>
      </c>
    </row>
    <row r="1008" spans="1:6" ht="60" x14ac:dyDescent="0.25">
      <c r="A1008" s="40" t="s">
        <v>3800</v>
      </c>
      <c r="B1008" s="20" t="str">
        <f t="shared" si="15"/>
        <v>93101 - Servicios de organización, dirección y gestión de prácticas deportivas en clubes {Servicios de organización , dirección y gestión de prácticas deportivas y explotación de las instalaciones
(Incluye clubes, gimnasios y otras instalaciones para practicar deportes)}_1001</v>
      </c>
      <c r="C1008" s="21">
        <v>93101</v>
      </c>
      <c r="D1008" s="22" t="s">
        <v>1856</v>
      </c>
      <c r="E1008" s="22" t="s">
        <v>3801</v>
      </c>
      <c r="F1008" s="41" t="s">
        <v>1972</v>
      </c>
    </row>
    <row r="1009" spans="1:6" ht="60" x14ac:dyDescent="0.25">
      <c r="A1009" s="40" t="s">
        <v>3802</v>
      </c>
      <c r="B1009" s="20" t="str">
        <f t="shared" si="15"/>
        <v>93102 - Explotación de instalaciones deportivas, excepto clubes {Servicios de organización , dirección y gestión de prácticas deportivas y explotación de las instalaciones
(Incluye clubes, gimnasios y otras instalaciones para practicar deportes)}_1002</v>
      </c>
      <c r="C1009" s="21">
        <v>93102</v>
      </c>
      <c r="D1009" s="22" t="s">
        <v>1858</v>
      </c>
      <c r="E1009" s="22" t="s">
        <v>3801</v>
      </c>
      <c r="F1009" s="41" t="s">
        <v>1972</v>
      </c>
    </row>
    <row r="1010" spans="1:6" ht="30" x14ac:dyDescent="0.25">
      <c r="A1010" s="40" t="s">
        <v>3803</v>
      </c>
      <c r="B1010" s="20" t="str">
        <f t="shared" si="15"/>
        <v>93103 - Promoción y producción de espectáculos deportivos {Promoción y producción de espectáculos deportivos
}_1003</v>
      </c>
      <c r="C1010" s="21">
        <v>93103</v>
      </c>
      <c r="D1010" s="22" t="s">
        <v>1860</v>
      </c>
      <c r="E1010" s="22" t="s">
        <v>3804</v>
      </c>
      <c r="F1010" s="41" t="s">
        <v>1972</v>
      </c>
    </row>
    <row r="1011" spans="1:6" ht="75" x14ac:dyDescent="0.25">
      <c r="A1011" s="40" t="s">
        <v>3805</v>
      </c>
      <c r="B1011" s="20" t="str">
        <f t="shared" si="15"/>
        <v>93104 - Servicios prestados por profesionales y técnicos, para la realización de prácticas deportivas {Servicios prestados por profesionales y técnicos, para la realización de prácticas deportivas
(Incluye la actividad realizada por deportistas, atletas, entrenadores, instructores, jueces árbitros, escuelas de deporte, etc.)}_1004</v>
      </c>
      <c r="C1011" s="21">
        <v>93104</v>
      </c>
      <c r="D1011" s="22" t="s">
        <v>3806</v>
      </c>
      <c r="E1011" s="22" t="s">
        <v>3713</v>
      </c>
      <c r="F1011" s="41" t="s">
        <v>1972</v>
      </c>
    </row>
    <row r="1012" spans="1:6" ht="75" x14ac:dyDescent="0.25">
      <c r="A1012" s="40" t="s">
        <v>3807</v>
      </c>
      <c r="B1012" s="20" t="str">
        <f t="shared" si="15"/>
        <v>93105 - Servicios de acondicionamiento físico {Servicios prestados por profesionales y técnicos, para la realización de prácticas deportivas
(Incluye la actividad realizada por deportistas, atletas, entrenadores, instructores, jueces árbitros, escuelas de deporte, etc.)}_1005</v>
      </c>
      <c r="C1012" s="21">
        <v>93105</v>
      </c>
      <c r="D1012" s="22" t="s">
        <v>1866</v>
      </c>
      <c r="E1012" s="22" t="s">
        <v>3713</v>
      </c>
      <c r="F1012" s="41" t="s">
        <v>1972</v>
      </c>
    </row>
    <row r="1013" spans="1:6" ht="75" x14ac:dyDescent="0.25">
      <c r="A1013" s="40" t="s">
        <v>3808</v>
      </c>
      <c r="B1013" s="20" t="str">
        <f t="shared" si="15"/>
        <v>93109 - Servicios para la práctica deportiva n.c.p. {Servicios prestados por profesionales y técnicos, para la realización de prácticas deportivas
(Incluye la actividad realizada por deportistas, atletas, entrenadores, instructores, jueces árbitros, escuelas de deporte, etc.)}_1006</v>
      </c>
      <c r="C1013" s="21">
        <v>93109</v>
      </c>
      <c r="D1013" s="22" t="s">
        <v>1868</v>
      </c>
      <c r="E1013" s="22" t="s">
        <v>3713</v>
      </c>
      <c r="F1013" s="41" t="s">
        <v>1972</v>
      </c>
    </row>
    <row r="1014" spans="1:6" ht="30" x14ac:dyDescent="0.25">
      <c r="A1014" s="40" t="s">
        <v>3809</v>
      </c>
      <c r="B1014" s="20" t="str">
        <f t="shared" si="15"/>
        <v>93901 - Servicios de parques de diversiones y parques temáticos {Servicios de espectáculos artísticos y de diversión n.c.p.
}_1007</v>
      </c>
      <c r="C1014" s="21">
        <v>93901</v>
      </c>
      <c r="D1014" s="22" t="s">
        <v>1870</v>
      </c>
      <c r="E1014" s="22" t="s">
        <v>3788</v>
      </c>
      <c r="F1014" s="41" t="s">
        <v>1972</v>
      </c>
    </row>
    <row r="1015" spans="1:6" ht="45" x14ac:dyDescent="0.25">
      <c r="A1015" s="40" t="s">
        <v>3810</v>
      </c>
      <c r="B1015" s="20" t="str">
        <f t="shared" si="15"/>
        <v>93902 - Servicios de salones de juegos {Servicios de salones de juegos
(Incluye salones de billar, pool, bowling, juegos electrónicos, etc.)}_1008</v>
      </c>
      <c r="C1015" s="21">
        <v>93902</v>
      </c>
      <c r="D1015" s="22" t="s">
        <v>1872</v>
      </c>
      <c r="E1015" s="22" t="s">
        <v>3811</v>
      </c>
      <c r="F1015" s="41" t="s">
        <v>1972</v>
      </c>
    </row>
    <row r="1016" spans="1:6" ht="30" x14ac:dyDescent="0.25">
      <c r="A1016" s="40" t="s">
        <v>3812</v>
      </c>
      <c r="B1016" s="20" t="str">
        <f t="shared" si="15"/>
        <v>93903 - Servicios de salones de baile, discotecas y similares {Servicios de salones de baile, discotecas y similares
}_1009</v>
      </c>
      <c r="C1016" s="21">
        <v>93903</v>
      </c>
      <c r="D1016" s="22" t="s">
        <v>1874</v>
      </c>
      <c r="E1016" s="22" t="s">
        <v>3716</v>
      </c>
      <c r="F1016" s="41" t="s">
        <v>1972</v>
      </c>
    </row>
    <row r="1017" spans="1:6" ht="30" x14ac:dyDescent="0.25">
      <c r="A1017" s="40" t="s">
        <v>3813</v>
      </c>
      <c r="B1017" s="20" t="str">
        <f t="shared" si="15"/>
        <v>93909 - Servicios de entretenimiento n.c.p. {Servicios de espectáculos artísticos y de diversión n.c.p.
}_1010</v>
      </c>
      <c r="C1017" s="21">
        <v>93909</v>
      </c>
      <c r="D1017" s="22" t="s">
        <v>1876</v>
      </c>
      <c r="E1017" s="22" t="s">
        <v>3788</v>
      </c>
      <c r="F1017" s="41" t="s">
        <v>1972</v>
      </c>
    </row>
    <row r="1018" spans="1:6" ht="75" x14ac:dyDescent="0.25">
      <c r="A1018" s="40" t="s">
        <v>3814</v>
      </c>
      <c r="B1018" s="20" t="str">
        <f t="shared" si="15"/>
        <v>93909 - Servicios de entretenimiento n.c.p. {Servicios prestados por profesionales y técnicos, para la realización de prácticas deportivas
(Incluye la actividad realizada por deportistas, atletas, entrenadores, instructores, jueces árbitros, escuelas de deporte, etc.)}_1011</v>
      </c>
      <c r="C1018" s="21">
        <v>93909</v>
      </c>
      <c r="D1018" s="22" t="s">
        <v>1876</v>
      </c>
      <c r="E1018" s="22" t="s">
        <v>3713</v>
      </c>
      <c r="F1018" s="41" t="s">
        <v>1972</v>
      </c>
    </row>
    <row r="1019" spans="1:6" ht="30" x14ac:dyDescent="0.25">
      <c r="A1019" s="40" t="s">
        <v>3815</v>
      </c>
      <c r="B1019" s="20" t="str">
        <f t="shared" si="15"/>
        <v>93909 - Servicios de entretenimiento n.c.p. {Servicios de entretenimiento n.c.p.
}_1012</v>
      </c>
      <c r="C1019" s="21">
        <v>93909</v>
      </c>
      <c r="D1019" s="22" t="s">
        <v>1876</v>
      </c>
      <c r="E1019" s="22" t="s">
        <v>3816</v>
      </c>
      <c r="F1019" s="41" t="s">
        <v>1972</v>
      </c>
    </row>
    <row r="1020" spans="1:6" ht="45" x14ac:dyDescent="0.25">
      <c r="A1020" s="40" t="s">
        <v>3817</v>
      </c>
      <c r="B1020" s="20" t="str">
        <f t="shared" si="15"/>
        <v>94110 - Servicios de organizaciones empresariales y de empleadores {Servicios de federaciones de asociaciones, cámaras, gremios y organizaciones similares
}_1013</v>
      </c>
      <c r="C1020" s="25">
        <v>94110</v>
      </c>
      <c r="D1020" s="26" t="s">
        <v>1878</v>
      </c>
      <c r="E1020" s="26" t="s">
        <v>3818</v>
      </c>
      <c r="F1020" s="43" t="s">
        <v>2830</v>
      </c>
    </row>
    <row r="1021" spans="1:6" ht="45" x14ac:dyDescent="0.25">
      <c r="A1021" s="40" t="s">
        <v>3819</v>
      </c>
      <c r="B1021" s="20" t="str">
        <f t="shared" si="15"/>
        <v>94120 - Servicios de organizaciones profesionales {Servicios de asociaciones de especialistas en disciplinas científicas, prácticas profesionales y esferas técnicas
}_1014</v>
      </c>
      <c r="C1021" s="25">
        <v>94120</v>
      </c>
      <c r="D1021" s="26" t="s">
        <v>1880</v>
      </c>
      <c r="E1021" s="26" t="s">
        <v>3820</v>
      </c>
      <c r="F1021" s="43" t="s">
        <v>2830</v>
      </c>
    </row>
    <row r="1022" spans="1:6" ht="30" x14ac:dyDescent="0.25">
      <c r="A1022" s="40" t="s">
        <v>3821</v>
      </c>
      <c r="B1022" s="20" t="str">
        <f t="shared" si="15"/>
        <v>94200 - Servicios de sindicatos {Servicios de sindicatos
}_1015</v>
      </c>
      <c r="C1022" s="25">
        <v>94200</v>
      </c>
      <c r="D1022" s="26" t="s">
        <v>1882</v>
      </c>
      <c r="E1022" s="26" t="s">
        <v>3822</v>
      </c>
      <c r="F1022" s="43" t="s">
        <v>2830</v>
      </c>
    </row>
    <row r="1023" spans="1:6" ht="30" x14ac:dyDescent="0.25">
      <c r="A1023" s="40" t="s">
        <v>3823</v>
      </c>
      <c r="B1023" s="20" t="str">
        <f t="shared" si="15"/>
        <v>94910 - Servicios de organizaciones religiosas {Servicios de organizaciones religiosas
}_1016</v>
      </c>
      <c r="C1023" s="25">
        <v>94910</v>
      </c>
      <c r="D1023" s="26" t="s">
        <v>1885</v>
      </c>
      <c r="E1023" s="26" t="s">
        <v>3824</v>
      </c>
      <c r="F1023" s="43" t="s">
        <v>2830</v>
      </c>
    </row>
    <row r="1024" spans="1:6" ht="30" x14ac:dyDescent="0.25">
      <c r="A1024" s="40" t="s">
        <v>3825</v>
      </c>
      <c r="B1024" s="20" t="str">
        <f t="shared" si="15"/>
        <v>94920 - Servicios de organizaciones políticas {Servicios de organizaciones políticas
}_1017</v>
      </c>
      <c r="C1024" s="25">
        <v>94920</v>
      </c>
      <c r="D1024" s="26" t="s">
        <v>1887</v>
      </c>
      <c r="E1024" s="26" t="s">
        <v>3826</v>
      </c>
      <c r="F1024" s="43" t="s">
        <v>2830</v>
      </c>
    </row>
    <row r="1025" spans="1:6" ht="30" x14ac:dyDescent="0.25">
      <c r="A1025" s="40" t="s">
        <v>3827</v>
      </c>
      <c r="B1025" s="20" t="str">
        <f t="shared" si="15"/>
        <v>94991 - Servicios de mutuales, excepto mutuales de salud y financieras {Servicios de asociaciones n.c.p.
}_1018</v>
      </c>
      <c r="C1025" s="25">
        <v>94991</v>
      </c>
      <c r="D1025" s="26" t="s">
        <v>1889</v>
      </c>
      <c r="E1025" s="26" t="s">
        <v>3796</v>
      </c>
      <c r="F1025" s="43" t="s">
        <v>2830</v>
      </c>
    </row>
    <row r="1026" spans="1:6" ht="30" x14ac:dyDescent="0.25">
      <c r="A1026" s="40" t="s">
        <v>3828</v>
      </c>
      <c r="B1026" s="20" t="str">
        <f t="shared" si="15"/>
        <v>94992 - Servicios de consorcios de edificios {Servicios de asociaciones n.c.p.
}_1019</v>
      </c>
      <c r="C1026" s="25">
        <v>94992</v>
      </c>
      <c r="D1026" s="26" t="s">
        <v>1891</v>
      </c>
      <c r="E1026" s="26" t="s">
        <v>3796</v>
      </c>
      <c r="F1026" s="43" t="s">
        <v>2830</v>
      </c>
    </row>
    <row r="1027" spans="1:6" ht="30" x14ac:dyDescent="0.25">
      <c r="A1027" s="40" t="s">
        <v>3829</v>
      </c>
      <c r="B1027" s="20" t="str">
        <f t="shared" si="15"/>
        <v>94993 - Servicios de cooperativas cuando realizan varias actividades {Servicios de asociaciones n.c.p.
}_1020</v>
      </c>
      <c r="C1027" s="25">
        <v>94993</v>
      </c>
      <c r="D1027" s="26" t="s">
        <v>1893</v>
      </c>
      <c r="E1027" s="26" t="s">
        <v>3796</v>
      </c>
      <c r="F1027" s="43" t="s">
        <v>2830</v>
      </c>
    </row>
    <row r="1028" spans="1:6" ht="30" x14ac:dyDescent="0.25">
      <c r="A1028" s="40" t="s">
        <v>3830</v>
      </c>
      <c r="B1028" s="20" t="str">
        <f t="shared" si="15"/>
        <v>94999 - Servicios de asociaciones n.c.p. {Servicios de asociaciones n.c.p.
}_1021</v>
      </c>
      <c r="C1028" s="25">
        <v>94999</v>
      </c>
      <c r="D1028" s="26" t="s">
        <v>1895</v>
      </c>
      <c r="E1028" s="26" t="s">
        <v>3796</v>
      </c>
      <c r="F1028" s="43" t="s">
        <v>2830</v>
      </c>
    </row>
    <row r="1029" spans="1:6" ht="45" x14ac:dyDescent="0.25">
      <c r="A1029" s="40" t="s">
        <v>3831</v>
      </c>
      <c r="B1029" s="20" t="str">
        <f t="shared" si="15"/>
        <v>95110 - Reparación y mantemimiento de equipos informáticos {Mantenimiento y reparación de maquinaria de oficina, contabilidad e informática
}_1022</v>
      </c>
      <c r="C1029" s="25">
        <v>95110</v>
      </c>
      <c r="D1029" s="26" t="s">
        <v>3832</v>
      </c>
      <c r="E1029" s="26" t="s">
        <v>2758</v>
      </c>
      <c r="F1029" s="43" t="s">
        <v>2830</v>
      </c>
    </row>
    <row r="1030" spans="1:6" ht="45" x14ac:dyDescent="0.25">
      <c r="A1030" s="40" t="s">
        <v>3833</v>
      </c>
      <c r="B1030" s="20" t="str">
        <f t="shared" si="15"/>
        <v>95120 - Reparación y mantenimiento de equipos de telefonía y comunicación {Fabricación de transmisores de radio y televisión y de aparatos para telefonía y telegrafía con hilos
}_1023</v>
      </c>
      <c r="C1030" s="21">
        <v>95120</v>
      </c>
      <c r="D1030" s="22" t="s">
        <v>3834</v>
      </c>
      <c r="E1030" s="22" t="s">
        <v>2575</v>
      </c>
      <c r="F1030" s="41" t="s">
        <v>1972</v>
      </c>
    </row>
    <row r="1031" spans="1:6" ht="60" x14ac:dyDescent="0.25">
      <c r="A1031" s="40" t="s">
        <v>3835</v>
      </c>
      <c r="B1031" s="20" t="str">
        <f t="shared" si="15"/>
        <v>95120 - Reparación y mantenimiento de equipos de telefonía y comunicación {Reparación de efectos personales y enseres domésticos n.c.p.
(Incluye el duplicado de llaves y la reparación de cerraduras)}_1024</v>
      </c>
      <c r="C1031" s="25">
        <v>95120</v>
      </c>
      <c r="D1031" s="26" t="s">
        <v>3834</v>
      </c>
      <c r="E1031" s="26" t="s">
        <v>3836</v>
      </c>
      <c r="F1031" s="43" t="s">
        <v>2830</v>
      </c>
    </row>
    <row r="1032" spans="1:6" ht="30" x14ac:dyDescent="0.25">
      <c r="A1032" s="40" t="s">
        <v>3837</v>
      </c>
      <c r="B1032" s="20" t="str">
        <f t="shared" ref="B1032:B1044" si="16">+CONCATENATE(C1032," - ",D1032," {",E1032,"}_",A1032)</f>
        <v>95210 - Reparación de artículos eléctricos y electrónicos de uso doméstico {Reparación de artículos eléctricos de uso doméstico
}_1025</v>
      </c>
      <c r="C1032" s="25">
        <v>95210</v>
      </c>
      <c r="D1032" s="26" t="s">
        <v>1901</v>
      </c>
      <c r="E1032" s="26" t="s">
        <v>3838</v>
      </c>
      <c r="F1032" s="43" t="s">
        <v>2830</v>
      </c>
    </row>
    <row r="1033" spans="1:6" ht="30" x14ac:dyDescent="0.25">
      <c r="A1033" s="40" t="s">
        <v>3839</v>
      </c>
      <c r="B1033" s="20" t="str">
        <f t="shared" si="16"/>
        <v>95220 - Reparación de calzado y artículos de marroquinería {Reparación de calzado y artículos de marroquinería
}_1026</v>
      </c>
      <c r="C1033" s="25">
        <v>95220</v>
      </c>
      <c r="D1033" s="26" t="s">
        <v>1903</v>
      </c>
      <c r="E1033" s="26" t="s">
        <v>3840</v>
      </c>
      <c r="F1033" s="43" t="s">
        <v>2830</v>
      </c>
    </row>
    <row r="1034" spans="1:6" ht="60" x14ac:dyDescent="0.25">
      <c r="A1034" s="40" t="s">
        <v>3841</v>
      </c>
      <c r="B1034" s="20" t="str">
        <f t="shared" si="16"/>
        <v>95230 - Reparación de tapizados y muebles {Reparación de efectos personales y enseres domésticos n.c.p.
(Incluye el duplicado de llaves y la reparación de cerraduras)}_1027</v>
      </c>
      <c r="C1034" s="25">
        <v>95230</v>
      </c>
      <c r="D1034" s="26" t="s">
        <v>1905</v>
      </c>
      <c r="E1034" s="26" t="s">
        <v>3836</v>
      </c>
      <c r="F1034" s="43" t="s">
        <v>2830</v>
      </c>
    </row>
    <row r="1035" spans="1:6" ht="60" x14ac:dyDescent="0.25">
      <c r="A1035" s="40" t="s">
        <v>3842</v>
      </c>
      <c r="B1035" s="20" t="str">
        <f t="shared" si="16"/>
        <v>95291 - Reforma y reparación de cerraduras, duplicación de llaves. Cerrajerías {Reparación de efectos personales y enseres domésticos n.c.p.
(Incluye el duplicado de llaves y la reparación de cerraduras)}_1028</v>
      </c>
      <c r="C1035" s="25">
        <v>95291</v>
      </c>
      <c r="D1035" s="26" t="s">
        <v>1907</v>
      </c>
      <c r="E1035" s="26" t="s">
        <v>3836</v>
      </c>
      <c r="F1035" s="43" t="s">
        <v>2830</v>
      </c>
    </row>
    <row r="1036" spans="1:6" ht="60" x14ac:dyDescent="0.25">
      <c r="A1036" s="40" t="s">
        <v>3843</v>
      </c>
      <c r="B1036" s="20" t="str">
        <f t="shared" si="16"/>
        <v>95292 - Reparación de relojes y joyas. Relojerías {Reparación de efectos personales y enseres domésticos n.c.p.
(Incluye el duplicado de llaves y la reparación de cerraduras)}_1029</v>
      </c>
      <c r="C1036" s="25">
        <v>95292</v>
      </c>
      <c r="D1036" s="26" t="s">
        <v>1909</v>
      </c>
      <c r="E1036" s="26" t="s">
        <v>3836</v>
      </c>
      <c r="F1036" s="43" t="s">
        <v>2830</v>
      </c>
    </row>
    <row r="1037" spans="1:6" ht="60" x14ac:dyDescent="0.25">
      <c r="A1037" s="40" t="s">
        <v>3844</v>
      </c>
      <c r="B1037" s="20" t="str">
        <f t="shared" si="16"/>
        <v>95299 - Reparación de efectos personales y enseres domésticos n.c.p. {Reparación de efectos personales y enseres domésticos n.c.p.
(Incluye el duplicado de llaves y la reparación de cerraduras)}_1030</v>
      </c>
      <c r="C1037" s="25">
        <v>95299</v>
      </c>
      <c r="D1037" s="26" t="s">
        <v>1911</v>
      </c>
      <c r="E1037" s="26" t="s">
        <v>3836</v>
      </c>
      <c r="F1037" s="43" t="s">
        <v>2830</v>
      </c>
    </row>
    <row r="1038" spans="1:6" ht="45" x14ac:dyDescent="0.25">
      <c r="A1038" s="40" t="s">
        <v>3845</v>
      </c>
      <c r="B1038" s="20" t="str">
        <f t="shared" si="16"/>
        <v>96010 - Lavado y limpieza de artículos de tela, cuero y/o de piel, incluso la limpieza en seco {Lavado y limpieza de artículos de tela, cuero y/o de piel, incluso la limpieza en seco
}_1031</v>
      </c>
      <c r="C1038" s="21">
        <v>96010</v>
      </c>
      <c r="D1038" s="22" t="s">
        <v>1915</v>
      </c>
      <c r="E1038" s="22" t="s">
        <v>3846</v>
      </c>
      <c r="F1038" s="41" t="s">
        <v>1972</v>
      </c>
    </row>
    <row r="1039" spans="1:6" ht="30" x14ac:dyDescent="0.25">
      <c r="A1039" s="40" t="s">
        <v>3847</v>
      </c>
      <c r="B1039" s="20" t="str">
        <f t="shared" si="16"/>
        <v>96020 - Servicios de peluquería y tratamiento de belleza {Servicios de peluquería y tratamientos de belleza
}_1032</v>
      </c>
      <c r="C1039" s="25">
        <v>96020</v>
      </c>
      <c r="D1039" s="26" t="s">
        <v>3848</v>
      </c>
      <c r="E1039" s="26" t="s">
        <v>3849</v>
      </c>
      <c r="F1039" s="43" t="s">
        <v>2830</v>
      </c>
    </row>
    <row r="1040" spans="1:6" ht="30" x14ac:dyDescent="0.25">
      <c r="A1040" s="40" t="s">
        <v>3850</v>
      </c>
      <c r="B1040" s="20" t="str">
        <f t="shared" si="16"/>
        <v>96030 - Pompas fúnebres y servicios conexos {Pompas fúnebres y servicios conexos
}_1033</v>
      </c>
      <c r="C1040" s="23">
        <v>96030</v>
      </c>
      <c r="D1040" s="24" t="s">
        <v>1921</v>
      </c>
      <c r="E1040" s="24" t="s">
        <v>3851</v>
      </c>
      <c r="F1040" s="42" t="s">
        <v>2795</v>
      </c>
    </row>
    <row r="1041" spans="1:6" ht="45" x14ac:dyDescent="0.25">
      <c r="A1041" s="40" t="s">
        <v>3852</v>
      </c>
      <c r="B1041" s="20" t="str">
        <f t="shared" si="16"/>
        <v>96091 - Servicios de centros de estética, spa y similares {Servicios para el mantenimiento físico-corporal
(Incluye baños turcos, saunas, solarios, centros de masajes y adelgazamiento etc.)}_1034</v>
      </c>
      <c r="C1041" s="21">
        <v>96091</v>
      </c>
      <c r="D1041" s="22" t="s">
        <v>1923</v>
      </c>
      <c r="E1041" s="22" t="s">
        <v>3853</v>
      </c>
      <c r="F1041" s="41" t="s">
        <v>1972</v>
      </c>
    </row>
    <row r="1042" spans="1:6" ht="90" x14ac:dyDescent="0.25">
      <c r="A1042" s="40" t="s">
        <v>3854</v>
      </c>
      <c r="B1042" s="20" t="str">
        <f t="shared" si="16"/>
        <v>96099 - Servicios personales n.c.p. {Servicios n.c.p.
(Incluye actividades de astrología y espiritismo, las realizadas con fines sociales como agencias matrimoniales, de investigaciones genealógicas, de contratación de acompañantes, la actividad de lustrabotas, acomodadores de autos, etc.)}_1035</v>
      </c>
      <c r="C1042" s="25">
        <v>96099</v>
      </c>
      <c r="D1042" s="26" t="s">
        <v>1925</v>
      </c>
      <c r="E1042" s="26" t="s">
        <v>3855</v>
      </c>
      <c r="F1042" s="43" t="s">
        <v>2830</v>
      </c>
    </row>
    <row r="1043" spans="1:6" ht="45" x14ac:dyDescent="0.25">
      <c r="A1043" s="40" t="s">
        <v>3856</v>
      </c>
      <c r="B1043" s="20" t="str">
        <f t="shared" si="16"/>
        <v>97000 - Servicios de hogares privados que contratan servicio doméstico {Servicios de hogares privados que contratan servicio doméstico
}_1036</v>
      </c>
      <c r="C1043" s="25">
        <v>97000</v>
      </c>
      <c r="D1043" s="26" t="s">
        <v>1927</v>
      </c>
      <c r="E1043" s="26" t="s">
        <v>3857</v>
      </c>
      <c r="F1043" s="43" t="s">
        <v>2830</v>
      </c>
    </row>
    <row r="1044" spans="1:6" ht="30" x14ac:dyDescent="0.25">
      <c r="A1044" s="40" t="s">
        <v>3858</v>
      </c>
      <c r="B1044" s="20" t="str">
        <f t="shared" si="16"/>
        <v>99000 - Servicios de organizaciones y órganos extraterritoriales {Servicios de organizaciones y órganos extraterritoriales
}_1037</v>
      </c>
      <c r="C1044" s="25">
        <v>99000</v>
      </c>
      <c r="D1044" s="26" t="s">
        <v>1929</v>
      </c>
      <c r="E1044" s="26" t="s">
        <v>3859</v>
      </c>
      <c r="F1044" s="43" t="s">
        <v>2830</v>
      </c>
    </row>
  </sheetData>
  <autoFilter ref="A7:F7">
    <sortState ref="A8:F1044">
      <sortCondition ref="C7"/>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Formulario Ambiental</vt:lpstr>
      <vt:lpstr>Hoja2</vt:lpstr>
      <vt:lpstr>Hoja1</vt:lpstr>
      <vt:lpstr>listas</vt:lpstr>
      <vt:lpstr>'Formulario Ambiental'!Área_de_impresión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2018-05-21T15:50:40Z</dcterms:modified>
</cp:coreProperties>
</file>